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CFR\Revista_Univers Farmaceutic\Revista 2024\3_2024\"/>
    </mc:Choice>
  </mc:AlternateContent>
  <xr:revisionPtr revIDLastSave="0" documentId="13_ncr:1_{CF07B22B-163C-437D-8670-04B3972F06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6" i="1" l="1"/>
  <c r="A137" i="1" s="1"/>
  <c r="A138" i="1" s="1"/>
  <c r="A139" i="1" s="1"/>
  <c r="A140" i="1" s="1"/>
  <c r="A141" i="1" s="1"/>
  <c r="A142" i="1" s="1"/>
  <c r="G95" i="1"/>
  <c r="H95" i="1"/>
  <c r="I95" i="1"/>
  <c r="F95" i="1"/>
  <c r="G64" i="1"/>
  <c r="H64" i="1"/>
  <c r="I64" i="1"/>
  <c r="F64" i="1"/>
  <c r="G32" i="1"/>
  <c r="H32" i="1"/>
  <c r="I32" i="1"/>
  <c r="F32" i="1"/>
  <c r="I130" i="1"/>
  <c r="H130" i="1"/>
  <c r="G130" i="1"/>
  <c r="F130" i="1"/>
  <c r="J129" i="1"/>
  <c r="J128" i="1"/>
  <c r="J127" i="1"/>
  <c r="J126" i="1"/>
  <c r="J125" i="1"/>
  <c r="J124" i="1"/>
  <c r="J123" i="1"/>
  <c r="J122" i="1"/>
  <c r="J121" i="1"/>
  <c r="A121" i="1"/>
  <c r="A122" i="1" s="1"/>
  <c r="A123" i="1" s="1"/>
  <c r="A124" i="1" s="1"/>
  <c r="A125" i="1" s="1"/>
  <c r="A126" i="1" s="1"/>
  <c r="A127" i="1" s="1"/>
  <c r="A128" i="1" s="1"/>
  <c r="A129" i="1" s="1"/>
  <c r="J120" i="1"/>
  <c r="I116" i="1"/>
  <c r="H116" i="1"/>
  <c r="G116" i="1"/>
  <c r="F116" i="1"/>
  <c r="J115" i="1"/>
  <c r="A115" i="1"/>
  <c r="J114" i="1"/>
  <c r="I110" i="1"/>
  <c r="H110" i="1"/>
  <c r="G110" i="1"/>
  <c r="F110" i="1"/>
  <c r="J109" i="1"/>
  <c r="J108" i="1"/>
  <c r="J107" i="1"/>
  <c r="J106" i="1"/>
  <c r="J105" i="1"/>
  <c r="J104" i="1"/>
  <c r="J103" i="1"/>
  <c r="J102" i="1"/>
  <c r="J101" i="1"/>
  <c r="J100" i="1"/>
  <c r="A100" i="1"/>
  <c r="A101" i="1" s="1"/>
  <c r="A102" i="1" s="1"/>
  <c r="A103" i="1" s="1"/>
  <c r="A104" i="1" s="1"/>
  <c r="A105" i="1" s="1"/>
  <c r="A106" i="1" s="1"/>
  <c r="A107" i="1" s="1"/>
  <c r="A108" i="1" s="1"/>
  <c r="J99" i="1"/>
  <c r="J93" i="1"/>
  <c r="J92" i="1"/>
  <c r="J91" i="1"/>
  <c r="J90" i="1"/>
  <c r="J89" i="1"/>
  <c r="J88" i="1"/>
  <c r="J87" i="1"/>
  <c r="J86" i="1"/>
  <c r="J85" i="1"/>
  <c r="J84" i="1"/>
  <c r="A84" i="1"/>
  <c r="A85" i="1" s="1"/>
  <c r="A86" i="1" s="1"/>
  <c r="A87" i="1" s="1"/>
  <c r="A88" i="1" s="1"/>
  <c r="A89" i="1" s="1"/>
  <c r="A90" i="1" s="1"/>
  <c r="A91" i="1" s="1"/>
  <c r="A92" i="1" s="1"/>
  <c r="J83" i="1"/>
  <c r="I79" i="1"/>
  <c r="H79" i="1"/>
  <c r="G79" i="1"/>
  <c r="F79" i="1"/>
  <c r="J78" i="1"/>
  <c r="J77" i="1"/>
  <c r="J76" i="1"/>
  <c r="J75" i="1"/>
  <c r="J74" i="1"/>
  <c r="J73" i="1"/>
  <c r="J72" i="1"/>
  <c r="J71" i="1"/>
  <c r="J70" i="1"/>
  <c r="J69" i="1"/>
  <c r="A69" i="1"/>
  <c r="A70" i="1" s="1"/>
  <c r="A71" i="1" s="1"/>
  <c r="A72" i="1" s="1"/>
  <c r="A73" i="1" s="1"/>
  <c r="A74" i="1" s="1"/>
  <c r="A75" i="1" s="1"/>
  <c r="A76" i="1" s="1"/>
  <c r="A77" i="1" s="1"/>
  <c r="J68" i="1"/>
  <c r="J61" i="1"/>
  <c r="J60" i="1"/>
  <c r="J59" i="1"/>
  <c r="J58" i="1"/>
  <c r="J57" i="1"/>
  <c r="J56" i="1"/>
  <c r="J55" i="1"/>
  <c r="J54" i="1"/>
  <c r="J53" i="1"/>
  <c r="J52" i="1"/>
  <c r="A52" i="1"/>
  <c r="A53" i="1" s="1"/>
  <c r="A54" i="1" s="1"/>
  <c r="A55" i="1" s="1"/>
  <c r="A56" i="1" s="1"/>
  <c r="A57" i="1" s="1"/>
  <c r="A58" i="1" s="1"/>
  <c r="A59" i="1" s="1"/>
  <c r="A60" i="1" s="1"/>
  <c r="J51" i="1"/>
  <c r="I47" i="1"/>
  <c r="H47" i="1"/>
  <c r="G47" i="1"/>
  <c r="F47" i="1"/>
  <c r="J46" i="1"/>
  <c r="J45" i="1"/>
  <c r="J44" i="1"/>
  <c r="J43" i="1"/>
  <c r="J42" i="1"/>
  <c r="J41" i="1"/>
  <c r="J40" i="1"/>
  <c r="J39" i="1"/>
  <c r="J38" i="1"/>
  <c r="J37" i="1"/>
  <c r="A37" i="1"/>
  <c r="A38" i="1" s="1"/>
  <c r="A39" i="1" s="1"/>
  <c r="A40" i="1" s="1"/>
  <c r="A41" i="1" s="1"/>
  <c r="A42" i="1" s="1"/>
  <c r="A43" i="1" s="1"/>
  <c r="A44" i="1" s="1"/>
  <c r="A45" i="1" s="1"/>
  <c r="J36" i="1"/>
  <c r="J28" i="1"/>
  <c r="J27" i="1"/>
  <c r="J26" i="1"/>
  <c r="J25" i="1"/>
  <c r="J24" i="1"/>
  <c r="J23" i="1"/>
  <c r="J22" i="1"/>
  <c r="J21" i="1"/>
  <c r="J20" i="1"/>
  <c r="A20" i="1"/>
  <c r="A21" i="1" s="1"/>
  <c r="A22" i="1" s="1"/>
  <c r="A23" i="1" s="1"/>
  <c r="A24" i="1" s="1"/>
  <c r="A25" i="1" s="1"/>
  <c r="A26" i="1" s="1"/>
  <c r="A27" i="1" s="1"/>
  <c r="A28" i="1" s="1"/>
  <c r="J19" i="1"/>
  <c r="J95" i="1" l="1"/>
  <c r="C139" i="1" s="1"/>
  <c r="J64" i="1"/>
  <c r="C137" i="1" s="1"/>
  <c r="J32" i="1"/>
  <c r="C135" i="1" s="1"/>
  <c r="J130" i="1"/>
  <c r="C142" i="1" s="1"/>
  <c r="J110" i="1"/>
  <c r="C140" i="1" s="1"/>
  <c r="J116" i="1"/>
  <c r="C141" i="1" s="1"/>
  <c r="J47" i="1"/>
  <c r="C136" i="1" s="1"/>
  <c r="J79" i="1"/>
  <c r="C138" i="1" s="1"/>
  <c r="J4" i="1"/>
  <c r="J5" i="1"/>
  <c r="J6" i="1"/>
  <c r="J7" i="1"/>
  <c r="J8" i="1"/>
  <c r="J9" i="1"/>
  <c r="J10" i="1"/>
  <c r="J11" i="1"/>
  <c r="J12" i="1"/>
  <c r="J13" i="1"/>
  <c r="J3" i="1"/>
  <c r="G14" i="1"/>
  <c r="H14" i="1"/>
  <c r="I14" i="1"/>
  <c r="F14" i="1"/>
  <c r="A4" i="1"/>
  <c r="A5" i="1" s="1"/>
  <c r="A6" i="1" s="1"/>
  <c r="A7" i="1" s="1"/>
  <c r="A8" i="1" s="1"/>
  <c r="A9" i="1" s="1"/>
  <c r="A10" i="1" s="1"/>
  <c r="A11" i="1" s="1"/>
  <c r="A12" i="1" s="1"/>
  <c r="A13" i="1" s="1"/>
  <c r="J14" i="1" l="1"/>
</calcChain>
</file>

<file path=xl/sharedStrings.xml><?xml version="1.0" encoding="utf-8"?>
<sst xmlns="http://schemas.openxmlformats.org/spreadsheetml/2006/main" count="526" uniqueCount="261">
  <si>
    <t>Total an 2023</t>
  </si>
  <si>
    <t>Nr.</t>
  </si>
  <si>
    <t>SEMAGLUTIDUM</t>
  </si>
  <si>
    <t>INSULINUM GLARGINE</t>
  </si>
  <si>
    <t>DULAGLUTIDUM</t>
  </si>
  <si>
    <t>COMBINAȚII (PERTUZUMABUM + TRASTUZUMABUM)</t>
  </si>
  <si>
    <t>PALBOCICLIBUM</t>
  </si>
  <si>
    <t>OSIMERTINIB</t>
  </si>
  <si>
    <t>INSULINUM DEGLUDEC</t>
  </si>
  <si>
    <t>Definiție**</t>
  </si>
  <si>
    <t>VACCIN GRIPAL INACTIVAT</t>
  </si>
  <si>
    <t>C2</t>
  </si>
  <si>
    <t>E</t>
  </si>
  <si>
    <t>IBRUTINIBUM</t>
  </si>
  <si>
    <t>DARATUMUMABUM</t>
  </si>
  <si>
    <t>DAPAGLIFLOZINUM</t>
  </si>
  <si>
    <t>INSULINS AND ANALOGUES - Insulins and analogues for injection, long-acting</t>
  </si>
  <si>
    <t>** site WHO Collaborating Centre for Drug Statistics Methodology: https://www.whocc.no/atc_ddd_index -  ( cod ATC, nivel 3 și 4)</t>
  </si>
  <si>
    <t>VIRAL VACCINES - Influenza vaccines</t>
  </si>
  <si>
    <t>PROTEIN KINASE INHIBITORS - Bruton's tyrosine kinase (BTK) inhibitors</t>
  </si>
  <si>
    <t xml:space="preserve">MONOCLONAL ANTIBODIES AND ANTIBODY DRUG CONJUGATES - HER2 (Human Epidermal Growth Factor Receptor 2) inhibitors </t>
  </si>
  <si>
    <t>MONOCLONAL ANTIBODIES AND ANTIBODY DRUG CONJUGATES - CD38 (Clusters of Differentiation 38) inhibitors</t>
  </si>
  <si>
    <t>PROTEIN KINASE INHIBITORS - Cyclin-dependent kinase (CDK) inhibitors</t>
  </si>
  <si>
    <t>PROTEIN KINASE INHIBITORS - Epidermal growth factor receptor (EGFR) tyrosine kinase inhibitors</t>
  </si>
  <si>
    <t>BLOOD GLUCOSE LOWERING DRUGS, EXCL. INSULINS - Glucagon-like peptide-1 (GLP-1) analogues</t>
  </si>
  <si>
    <t>BLOOD GLUCOSE LOWERING DRUGS, EXCL. INSULINS - Sodium-glucose co-transporter 2 (SGLT2) inhibitors</t>
  </si>
  <si>
    <t>TOTAL</t>
  </si>
  <si>
    <t>DCI (denumire comună internațională)</t>
  </si>
  <si>
    <t>Sublista/Secțiunea</t>
  </si>
  <si>
    <t>A</t>
  </si>
  <si>
    <t>B</t>
  </si>
  <si>
    <t>D</t>
  </si>
  <si>
    <t>OMEPRAZOLUM</t>
  </si>
  <si>
    <t>CEFIXIMUM</t>
  </si>
  <si>
    <t>INDAPAMIDUM</t>
  </si>
  <si>
    <t>FENOFIBRATUM</t>
  </si>
  <si>
    <t>COMBINATII (SPIRONOLACTONUM+FUROSEMIDUM)</t>
  </si>
  <si>
    <t>AMOXICILLINUM + ACIDUM CLAVULANICUM</t>
  </si>
  <si>
    <t>METOPROLOLUM</t>
  </si>
  <si>
    <t>BISOPROLOLUM</t>
  </si>
  <si>
    <t>CLARITHROMYCINUM</t>
  </si>
  <si>
    <t>SOMATROPINUM</t>
  </si>
  <si>
    <t>PENTOXIFYLLINUM</t>
  </si>
  <si>
    <t>ACIDUM URSODEOXYCHOLICUM</t>
  </si>
  <si>
    <t>KETOTIFENUM</t>
  </si>
  <si>
    <t>SULODEXIDUM</t>
  </si>
  <si>
    <t>ATORVASTATINUM</t>
  </si>
  <si>
    <t>COMBINATII (PERINDOPRILUM+INDAPAMIDUM)</t>
  </si>
  <si>
    <t>CANDESARTANUM CILEXETIL</t>
  </si>
  <si>
    <t>PRAMIRACETAMUM</t>
  </si>
  <si>
    <t>ALFACALCIDOLUM</t>
  </si>
  <si>
    <t>ROSUVASTATINUM</t>
  </si>
  <si>
    <t>NEBIVOLOLUM</t>
  </si>
  <si>
    <t>BETAHISTINUM</t>
  </si>
  <si>
    <t>COMBINATII (PERINDOPRILUM+INDAPAMIDUM+AMLODIPINUM)</t>
  </si>
  <si>
    <t>RILMENIDINUM</t>
  </si>
  <si>
    <t>C1</t>
  </si>
  <si>
    <t>C3</t>
  </si>
  <si>
    <t>E1</t>
  </si>
  <si>
    <t>E2</t>
  </si>
  <si>
    <t>ADALIMUMABUM</t>
  </si>
  <si>
    <t>ETANERCEPTUM</t>
  </si>
  <si>
    <t>COMBINATII (LEVODOPUM+CARBIDOPUM)</t>
  </si>
  <si>
    <t>SECUKINUMABUM</t>
  </si>
  <si>
    <t>FENTANYLUM</t>
  </si>
  <si>
    <t>IXEKIZUMABUM</t>
  </si>
  <si>
    <t>BENRALIZUMABUM</t>
  </si>
  <si>
    <t>PALIPERIDONUM</t>
  </si>
  <si>
    <t>RISANKIZUMABUM</t>
  </si>
  <si>
    <t>IMIGLUCERASUM</t>
  </si>
  <si>
    <t>METHOTREXATUM</t>
  </si>
  <si>
    <t>COMBINATII (LEVODOPUM+CARBIDOPUM+ENTACAPONUM)</t>
  </si>
  <si>
    <t>TILDRAKIZUMABUM</t>
  </si>
  <si>
    <t>COMBINATII (DAPAGLIFLOZINUM+METFORMINUM)</t>
  </si>
  <si>
    <t>IBUPROFENUM</t>
  </si>
  <si>
    <t>PALIVIZUMABUM</t>
  </si>
  <si>
    <t>ACETYLCYSTEINUM</t>
  </si>
  <si>
    <t>METAMIZOLUM NATRIUM</t>
  </si>
  <si>
    <t>TIXOCORTOLUM</t>
  </si>
  <si>
    <t>COMBINATII</t>
  </si>
  <si>
    <t>CALCII GLUCONAS</t>
  </si>
  <si>
    <t>COMBINATII (BETAMETHASONUM+TETRYZOLINUM)</t>
  </si>
  <si>
    <t>COLECALCIFEROLUM</t>
  </si>
  <si>
    <t>DIVERSE</t>
  </si>
  <si>
    <t>CARBOCISTEINUM</t>
  </si>
  <si>
    <t>COMBINATII (TRIAMCINOLONUM+NEOMICINUM+NYSTATINUM)</t>
  </si>
  <si>
    <t>DIOSMINUM (COMBINATII)</t>
  </si>
  <si>
    <t>NICERGOLINUM</t>
  </si>
  <si>
    <t>TRIMETAZIDINUM</t>
  </si>
  <si>
    <t>ERDOSTEINUM</t>
  </si>
  <si>
    <t>TRIMEBUTINUM</t>
  </si>
  <si>
    <t>ACID OMEGA-3-ESTERI ETILICI 90</t>
  </si>
  <si>
    <t>PIRACETAMUM</t>
  </si>
  <si>
    <t>BENFOTIAMINUM</t>
  </si>
  <si>
    <t>MEBEVERINUM</t>
  </si>
  <si>
    <t>ACIDUM IBANDRONICUM</t>
  </si>
  <si>
    <t>VACCIN PAPILOMAVIRUS (TIP 6,11,16,18,31,33,45,52,58)</t>
  </si>
  <si>
    <t>VACCIN GRIPAL VIU ATENUAT</t>
  </si>
  <si>
    <t>VACCIN PNEUMOCOCIC POLIZAHARIDIC CONJ. 20-VALENT ADS</t>
  </si>
  <si>
    <t>VACCIN PNEUMOCOCIC POLIZAHARIDIC CONJ. 13-VALENT ADS</t>
  </si>
  <si>
    <t>VACCIN MENINGOCOCIC GRUP B(RADN,COMPONENT,ADSORBIT</t>
  </si>
  <si>
    <t>VACCIN MENINGOCOCIC CONJUGAT DE GRUP A,C,W135 SI Y</t>
  </si>
  <si>
    <t>VACCIN VARICELIC VIU ATENUAT</t>
  </si>
  <si>
    <t>VACCIN DIFTERO-TETANO-PERTUSSIS ACELULAR</t>
  </si>
  <si>
    <t>VACCIN HEPATITIC B</t>
  </si>
  <si>
    <t>Tabel 1</t>
  </si>
  <si>
    <t>Tabel 2</t>
  </si>
  <si>
    <t>Tabel 3</t>
  </si>
  <si>
    <t>Tabel 4</t>
  </si>
  <si>
    <t>Tabel 5</t>
  </si>
  <si>
    <t>Tabel 6</t>
  </si>
  <si>
    <t>Tabel 7</t>
  </si>
  <si>
    <t>Tabel 8</t>
  </si>
  <si>
    <t>Tabel 8 bis</t>
  </si>
  <si>
    <t>A02BC01</t>
  </si>
  <si>
    <t>DRUGS FOR PEPTIC ULCER AND GASTRO-OESOPHAGEAL REFLUX DISEASE (GORD) - Proton pump inhibitors</t>
  </si>
  <si>
    <r>
      <t xml:space="preserve">Cod ATC* - </t>
    </r>
    <r>
      <rPr>
        <b/>
        <sz val="11"/>
        <rFont val="Arial"/>
        <family val="2"/>
        <charset val="238"/>
      </rPr>
      <t>nivel 5</t>
    </r>
  </si>
  <si>
    <t>J01DD08 </t>
  </si>
  <si>
    <t>C03BA11</t>
  </si>
  <si>
    <t>LOW-CEILING DIURETICS, EXCL. THIAZIDES - Sulfonamides, plain</t>
  </si>
  <si>
    <t>C10AB05</t>
  </si>
  <si>
    <t>LIPID MODIFYING AGENTS, PLAIN - Fibrates</t>
  </si>
  <si>
    <t>C03EB01 </t>
  </si>
  <si>
    <t>DIURETICS AND POTASSIUM-SPARING AGENTS IN COMBINATION - High-ceiling diuretics and potassium-sparing agents</t>
  </si>
  <si>
    <t>J01CR02 </t>
  </si>
  <si>
    <t>BETA-LACTAM ANTIBACTERIALS, PENICILLINS - Combinations of penicillins, incl. beta-lactamase inhibitors</t>
  </si>
  <si>
    <t>C07AB02</t>
  </si>
  <si>
    <t>BETA BLOCKING AGENTS - Beta blocking agents, selective</t>
  </si>
  <si>
    <t>C07AB07</t>
  </si>
  <si>
    <t>J01FA09</t>
  </si>
  <si>
    <t>MACROLIDES, LINCOSAMIDES AND STREPTOGRAMINS - Macrolides</t>
  </si>
  <si>
    <t>H01AC01</t>
  </si>
  <si>
    <t>ANTERIOR PITUITARY LOBE HORMONES AND ANALOGUES - Somatropin and somatropin agonists</t>
  </si>
  <si>
    <t>C04AD03</t>
  </si>
  <si>
    <t>PERIPHERAL VASODILATORS - Purine derivatives</t>
  </si>
  <si>
    <t>A05AA02</t>
  </si>
  <si>
    <t>BILE THERAPY - Bile acids and derivatives</t>
  </si>
  <si>
    <t>R06AX17</t>
  </si>
  <si>
    <t>ANTIHISTAMINES FOR SYSTEMIC USE - Other antihistamines for systemic use</t>
  </si>
  <si>
    <t xml:space="preserve">L01XE27  (L01EL01) </t>
  </si>
  <si>
    <t>A10BJ06</t>
  </si>
  <si>
    <t>A10BJ05</t>
  </si>
  <si>
    <t>A10AE04</t>
  </si>
  <si>
    <t>L01XY02 (L01FD)</t>
  </si>
  <si>
    <t>L01XC24 (L01FC01)</t>
  </si>
  <si>
    <t>L01EF01</t>
  </si>
  <si>
    <t>L01XE35 (L01EB04)</t>
  </si>
  <si>
    <t>A10AE06</t>
  </si>
  <si>
    <t>A10BK01</t>
  </si>
  <si>
    <t>J07BB02</t>
  </si>
  <si>
    <t>Sublista</t>
  </si>
  <si>
    <t>C - secțiunea C1</t>
  </si>
  <si>
    <t>C - secțiunea C2</t>
  </si>
  <si>
    <t>C - secțiunea C3</t>
  </si>
  <si>
    <t xml:space="preserve">Tabel 9*   </t>
  </si>
  <si>
    <t>?</t>
  </si>
  <si>
    <t>Număr Prescripții în anul 2023</t>
  </si>
  <si>
    <t>E - secțiunea E1</t>
  </si>
  <si>
    <t>E - secțiunea E2</t>
  </si>
  <si>
    <t>B01AB11 </t>
  </si>
  <si>
    <t>C10AA05</t>
  </si>
  <si>
    <t>LIPID MODIFYING AGENTS, PLAIN - HMG CoA reductase inhibitors</t>
  </si>
  <si>
    <t>C09BA04 </t>
  </si>
  <si>
    <t>ACE INHIBITORS, COMBINATIONS - ACE inhibitors and diuretics</t>
  </si>
  <si>
    <t>ANGIOTENSIN II RECEPTOR BLOCKERS (ARBs) - PLAIN Angiotensin II receptor blockers (ARBs), plain</t>
  </si>
  <si>
    <t>C09CA06</t>
  </si>
  <si>
    <t>N06BX16</t>
  </si>
  <si>
    <t>PSYCHOSTIMULANTS, AGENTS USED FOR ADHD AND NOOTROPICS - Other psychostimulants and nootropics</t>
  </si>
  <si>
    <t>A11CC03</t>
  </si>
  <si>
    <t>VITAMIN A AND D, INCL. COMBINATIONS OF THE TWO - Vitamin D and analogues</t>
  </si>
  <si>
    <t>C10AA07</t>
  </si>
  <si>
    <t>C07AB12</t>
  </si>
  <si>
    <t>N07CA01</t>
  </si>
  <si>
    <t>ANTIVERTIGO PREPARATIONS - Antivertigo preparations</t>
  </si>
  <si>
    <t>C09BX01</t>
  </si>
  <si>
    <t>ACE INHIBITORS, COMBINATIONS - ACE inhibitors, other combinations</t>
  </si>
  <si>
    <t>C02AC06</t>
  </si>
  <si>
    <t>ANTIADRENERGIC AGENTS, CENTRALLY ACTING - Imidazoline receptor agonists</t>
  </si>
  <si>
    <t>A10BD15</t>
  </si>
  <si>
    <t>BLOOD GLUCOSE LOWERING DRUGS, EXCL. INSULINS - Combinations of oral blood glucose lowering drugs</t>
  </si>
  <si>
    <t>L04AB04</t>
  </si>
  <si>
    <t>IMMUNOSUPPRESSANTS - Tumor necrosis factor alpha (TNF-α) inhibitors</t>
  </si>
  <si>
    <t>L04AB01</t>
  </si>
  <si>
    <t>N04BA02</t>
  </si>
  <si>
    <t>DOPAMINERGIC AGENTS - Dopa and dopa derivatives</t>
  </si>
  <si>
    <t>L04AC10</t>
  </si>
  <si>
    <t>IMMUNOSUPPRESSANTS - Interleukin inhibitors</t>
  </si>
  <si>
    <t>N02AB03</t>
  </si>
  <si>
    <t>OPIOIDS - Phenylpiperidine derivatives</t>
  </si>
  <si>
    <t>L04AC13</t>
  </si>
  <si>
    <t>R03DX10</t>
  </si>
  <si>
    <t>OTHER SYSTEMIC DRUGS FOR OBSTRUCTIVE AIRWAY DISEASES - Other systemic drugs for obstructive airway diseases</t>
  </si>
  <si>
    <t>N05AX13</t>
  </si>
  <si>
    <t>ANTIPSYCHOTICS - Other antipsychotics</t>
  </si>
  <si>
    <t>L04AC18</t>
  </si>
  <si>
    <t>A16AB02</t>
  </si>
  <si>
    <t>OTHER ALIMENTARY TRACT AND METABOLISM PRODUCTS - Enzymes</t>
  </si>
  <si>
    <t>L04AX03</t>
  </si>
  <si>
    <t>IMMUNOSUPPRESSANTS - Other immunosuppressants</t>
  </si>
  <si>
    <t>N04BA03</t>
  </si>
  <si>
    <t>L04AC17 </t>
  </si>
  <si>
    <t>M01AE01</t>
  </si>
  <si>
    <t>ANTIINFLAMMATORY AND ANTIRHEUMATIC PRODUCTS, NON-STEROIDS - Propionic acid derivatives</t>
  </si>
  <si>
    <t>J06BB16 (J06BD01)</t>
  </si>
  <si>
    <t>IMMUNOGLOBULINS  - Antiviral monoclonal antibodies</t>
  </si>
  <si>
    <t>R05CB01</t>
  </si>
  <si>
    <t>N02BB02</t>
  </si>
  <si>
    <t>OTHER ANALGESICS AND ANTIPYRETICS - Pyrazolones</t>
  </si>
  <si>
    <t>R01AD07</t>
  </si>
  <si>
    <t>A12AA03</t>
  </si>
  <si>
    <t>CALCIUM - Calcium</t>
  </si>
  <si>
    <t>EXPECTORANTS, EXCL. COMBINATIONS WITH COUGH SUPPRESSANTS -  Mucolytics</t>
  </si>
  <si>
    <t>DECONGESTANTS AND OTHER NASAL PREPARATIONS FOR TOPICAL USE - Corticosteroids</t>
  </si>
  <si>
    <t>R01ADN1</t>
  </si>
  <si>
    <t xml:space="preserve">* site ANMDMR </t>
  </si>
  <si>
    <t>A11CC05</t>
  </si>
  <si>
    <t>R05CB03 </t>
  </si>
  <si>
    <t>D07CB01</t>
  </si>
  <si>
    <t>CORTICOSTEROIDS, COMBINATIONS WITH ANTIBIOTICS - Corticosteroids, moderately potent, combinations with antibiotics</t>
  </si>
  <si>
    <t>C05CA53</t>
  </si>
  <si>
    <t>CAPILLARY STABILIZING AGENTS - Bioflavonoids</t>
  </si>
  <si>
    <t>C04AE02</t>
  </si>
  <si>
    <t>PERIPHERAL VASODILATORS - Ergot alkaloids</t>
  </si>
  <si>
    <t>C01EB15</t>
  </si>
  <si>
    <t>OTHER CARDIAC PREPARATIONS Other cardiac preparations</t>
  </si>
  <si>
    <t>R05CB15</t>
  </si>
  <si>
    <t>A03AA05</t>
  </si>
  <si>
    <t>DRUGS FOR FUNCTIONAL GASTROINTESTINAL DISORDERS - Synthetic anticholinergics, esters with tertiary amino group</t>
  </si>
  <si>
    <t>C10AX06</t>
  </si>
  <si>
    <t>LIPID MODIFYING AGENTS, PLAIN - Other lipid modifying agents</t>
  </si>
  <si>
    <t>N06BX03</t>
  </si>
  <si>
    <t>A11DA03</t>
  </si>
  <si>
    <t>VITAMIN B1, PLAIN AND IN COMBINATION WITH VITAMIN B6 AND B12 - Vitamin B1, plain</t>
  </si>
  <si>
    <t>A03AA04</t>
  </si>
  <si>
    <t>M05BA06</t>
  </si>
  <si>
    <t>DRUGS AFFECTING BONE STRUCTURE AND MINERALIZATION - Bisphosphonates</t>
  </si>
  <si>
    <t>J07BB02 </t>
  </si>
  <si>
    <t>J07BM03</t>
  </si>
  <si>
    <t>VIRAL VACCINES - Papillomavirus vaccines</t>
  </si>
  <si>
    <t>J07BB03</t>
  </si>
  <si>
    <t>J07AL01</t>
  </si>
  <si>
    <t>J07AL52</t>
  </si>
  <si>
    <t>BACTERIAL VACCINES - Pneumococcal vaccines</t>
  </si>
  <si>
    <t>J07AH09 </t>
  </si>
  <si>
    <t>BACTERIAL VACCINES - Meningococcal vaccines</t>
  </si>
  <si>
    <t>J07AH08</t>
  </si>
  <si>
    <t>J07BK01</t>
  </si>
  <si>
    <t>VIRAL VACCINES- Varicella zoster vaccines</t>
  </si>
  <si>
    <t>J07AJ52</t>
  </si>
  <si>
    <t>BACTERIAL VACCINES - Pertussis vaccines</t>
  </si>
  <si>
    <t>J07BC01</t>
  </si>
  <si>
    <t>VIRAL VACCINES - Hepatitis vaccines</t>
  </si>
  <si>
    <t>Trim. 1***</t>
  </si>
  <si>
    <t>Trim. 2***</t>
  </si>
  <si>
    <t>Trim. 3***</t>
  </si>
  <si>
    <t>Trim. 4***</t>
  </si>
  <si>
    <t>*** site CNAS</t>
  </si>
  <si>
    <t>Top 10 DCI - Valoare Prescripții (lei) în anul 2023*</t>
  </si>
  <si>
    <t>OTHER BETA-LACTAM ANTIBACTERIALS - Third-generation cephalosporins</t>
  </si>
  <si>
    <t>ANTITHROMBOTIC AGENTS - Heparin group</t>
  </si>
  <si>
    <t>* site CNAS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</si>
</sst>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333333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"/>
      <family val="2"/>
      <charset val="238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center" wrapText="1"/>
    </xf>
    <xf numFmtId="0" fontId="2" fillId="0" borderId="1" xfId="0" applyFont="1" applyBorder="1"/>
    <xf numFmtId="4" fontId="2" fillId="0" borderId="1" xfId="0" applyNumberFormat="1" applyFont="1" applyBorder="1"/>
    <xf numFmtId="4" fontId="2" fillId="0" borderId="0" xfId="0" applyNumberFormat="1" applyFont="1"/>
    <xf numFmtId="0" fontId="2" fillId="0" borderId="0" xfId="0" applyFont="1" applyAlignment="1">
      <alignment horizontal="left" vertical="top" wrapText="1"/>
    </xf>
    <xf numFmtId="0" fontId="2" fillId="0" borderId="0" xfId="0" applyFont="1"/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4" fontId="5" fillId="0" borderId="1" xfId="0" applyNumberFormat="1" applyFont="1" applyBorder="1"/>
    <xf numFmtId="3" fontId="6" fillId="0" borderId="2" xfId="0" applyNumberFormat="1" applyFont="1" applyBorder="1"/>
    <xf numFmtId="0" fontId="0" fillId="0" borderId="3" xfId="0" applyBorder="1"/>
    <xf numFmtId="0" fontId="3" fillId="0" borderId="2" xfId="0" applyFont="1" applyBorder="1"/>
    <xf numFmtId="3" fontId="7" fillId="0" borderId="2" xfId="0" applyNumberFormat="1" applyFont="1" applyBorder="1"/>
    <xf numFmtId="0" fontId="9" fillId="0" borderId="1" xfId="0" applyFont="1" applyBorder="1"/>
    <xf numFmtId="0" fontId="9" fillId="0" borderId="1" xfId="0" applyFont="1" applyBorder="1" applyAlignment="1">
      <alignment wrapText="1"/>
    </xf>
    <xf numFmtId="4" fontId="9" fillId="0" borderId="1" xfId="0" applyNumberFormat="1" applyFont="1" applyBorder="1"/>
    <xf numFmtId="0" fontId="8" fillId="0" borderId="0" xfId="0" applyFont="1"/>
    <xf numFmtId="4" fontId="9" fillId="0" borderId="0" xfId="0" applyNumberFormat="1" applyFont="1"/>
    <xf numFmtId="0" fontId="10" fillId="0" borderId="1" xfId="0" applyFont="1" applyBorder="1"/>
    <xf numFmtId="0" fontId="10" fillId="0" borderId="2" xfId="0" applyFont="1" applyBorder="1"/>
    <xf numFmtId="4" fontId="9" fillId="0" borderId="2" xfId="0" applyNumberFormat="1" applyFont="1" applyBorder="1"/>
    <xf numFmtId="4" fontId="10" fillId="0" borderId="1" xfId="0" applyNumberFormat="1" applyFont="1" applyBorder="1"/>
    <xf numFmtId="4" fontId="10" fillId="0" borderId="0" xfId="0" applyNumberFormat="1" applyFont="1"/>
    <xf numFmtId="4" fontId="10" fillId="0" borderId="2" xfId="0" applyNumberFormat="1" applyFont="1" applyBorder="1"/>
    <xf numFmtId="4" fontId="7" fillId="0" borderId="1" xfId="0" applyNumberFormat="1" applyFont="1" applyBorder="1"/>
    <xf numFmtId="4" fontId="7" fillId="0" borderId="2" xfId="0" applyNumberFormat="1" applyFont="1" applyBorder="1"/>
    <xf numFmtId="4" fontId="6" fillId="0" borderId="2" xfId="0" applyNumberFormat="1" applyFont="1" applyBorder="1"/>
    <xf numFmtId="0" fontId="3" fillId="0" borderId="0" xfId="0" applyFont="1"/>
    <xf numFmtId="3" fontId="7" fillId="0" borderId="0" xfId="0" applyNumberFormat="1" applyFont="1"/>
    <xf numFmtId="3" fontId="6" fillId="0" borderId="0" xfId="0" applyNumberFormat="1" applyFont="1"/>
    <xf numFmtId="4" fontId="7" fillId="0" borderId="0" xfId="0" applyNumberFormat="1" applyFont="1"/>
    <xf numFmtId="4" fontId="6" fillId="0" borderId="0" xfId="0" applyNumberFormat="1" applyFont="1"/>
    <xf numFmtId="0" fontId="10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9" fillId="0" borderId="0" xfId="0" applyFont="1"/>
    <xf numFmtId="0" fontId="12" fillId="0" borderId="0" xfId="0" applyFont="1"/>
    <xf numFmtId="4" fontId="3" fillId="0" borderId="0" xfId="0" applyNumberFormat="1" applyFont="1" applyAlignment="1">
      <alignment horizontal="center" wrapText="1"/>
    </xf>
    <xf numFmtId="3" fontId="10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10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3"/>
  <sheetViews>
    <sheetView tabSelected="1" topLeftCell="D88" zoomScale="110" zoomScaleNormal="110" workbookViewId="0">
      <selection activeCell="B145" sqref="B145"/>
    </sheetView>
  </sheetViews>
  <sheetFormatPr defaultRowHeight="14.4" x14ac:dyDescent="0.3"/>
  <cols>
    <col min="1" max="1" width="4.44140625" customWidth="1"/>
    <col min="2" max="2" width="20.33203125" customWidth="1"/>
    <col min="3" max="3" width="71.6640625" customWidth="1"/>
    <col min="4" max="4" width="12" customWidth="1"/>
    <col min="5" max="5" width="62.21875" customWidth="1"/>
    <col min="6" max="6" width="16.21875" customWidth="1"/>
    <col min="7" max="7" width="15" customWidth="1"/>
    <col min="8" max="8" width="15.77734375" customWidth="1"/>
    <col min="9" max="9" width="15.88671875" customWidth="1"/>
    <col min="10" max="10" width="16.88671875" customWidth="1"/>
  </cols>
  <sheetData>
    <row r="1" spans="1:11" x14ac:dyDescent="0.3">
      <c r="B1" t="s">
        <v>105</v>
      </c>
    </row>
    <row r="2" spans="1:11" ht="28.2" x14ac:dyDescent="0.3">
      <c r="A2" s="2" t="s">
        <v>1</v>
      </c>
      <c r="B2" s="1" t="s">
        <v>116</v>
      </c>
      <c r="C2" s="1" t="s">
        <v>9</v>
      </c>
      <c r="D2" s="1" t="s">
        <v>28</v>
      </c>
      <c r="E2" s="2" t="s">
        <v>27</v>
      </c>
      <c r="F2" s="3" t="s">
        <v>252</v>
      </c>
      <c r="G2" s="3" t="s">
        <v>253</v>
      </c>
      <c r="H2" s="3" t="s">
        <v>254</v>
      </c>
      <c r="I2" s="3" t="s">
        <v>255</v>
      </c>
      <c r="J2" s="3" t="s">
        <v>0</v>
      </c>
    </row>
    <row r="3" spans="1:11" x14ac:dyDescent="0.3">
      <c r="A3" s="4">
        <v>1</v>
      </c>
      <c r="B3" s="9" t="s">
        <v>139</v>
      </c>
      <c r="C3" s="10" t="s">
        <v>19</v>
      </c>
      <c r="D3" s="4" t="s">
        <v>11</v>
      </c>
      <c r="E3" s="4" t="s">
        <v>13</v>
      </c>
      <c r="F3" s="5">
        <v>83285601.280000001</v>
      </c>
      <c r="G3" s="5">
        <v>84594434.159999996</v>
      </c>
      <c r="H3" s="5">
        <v>90220947.200000003</v>
      </c>
      <c r="I3" s="5">
        <v>96696788.290000007</v>
      </c>
      <c r="J3" s="13">
        <f>SUM(F3:I3)</f>
        <v>354797770.93000001</v>
      </c>
    </row>
    <row r="4" spans="1:11" ht="28.2" x14ac:dyDescent="0.3">
      <c r="A4" s="4">
        <f>A3+1</f>
        <v>2</v>
      </c>
      <c r="B4" s="9" t="s">
        <v>140</v>
      </c>
      <c r="C4" s="10" t="s">
        <v>24</v>
      </c>
      <c r="D4" s="4" t="s">
        <v>11</v>
      </c>
      <c r="E4" s="4" t="s">
        <v>2</v>
      </c>
      <c r="F4" s="5">
        <v>82019637.189999998</v>
      </c>
      <c r="G4" s="5">
        <v>91066247.799999997</v>
      </c>
      <c r="H4" s="5">
        <v>96098884.140000001</v>
      </c>
      <c r="I4" s="5">
        <v>105891620.31</v>
      </c>
      <c r="J4" s="13">
        <f t="shared" ref="J4:J13" si="0">SUM(F4:I4)</f>
        <v>375076389.44</v>
      </c>
    </row>
    <row r="5" spans="1:11" ht="28.2" x14ac:dyDescent="0.3">
      <c r="A5" s="4">
        <f t="shared" ref="A5:A11" si="1">A4+1</f>
        <v>3</v>
      </c>
      <c r="B5" s="9" t="s">
        <v>142</v>
      </c>
      <c r="C5" s="10" t="s">
        <v>16</v>
      </c>
      <c r="D5" s="4" t="s">
        <v>11</v>
      </c>
      <c r="E5" s="4" t="s">
        <v>3</v>
      </c>
      <c r="F5" s="5">
        <v>63418683.229999997</v>
      </c>
      <c r="G5" s="5">
        <v>60477281.189999998</v>
      </c>
      <c r="H5" s="6">
        <v>57723584.740000002</v>
      </c>
      <c r="I5" s="5">
        <v>57320373.710000001</v>
      </c>
      <c r="J5" s="13">
        <f t="shared" si="0"/>
        <v>238939922.87</v>
      </c>
    </row>
    <row r="6" spans="1:11" ht="28.2" x14ac:dyDescent="0.3">
      <c r="A6" s="4">
        <f t="shared" si="1"/>
        <v>4</v>
      </c>
      <c r="B6" s="9" t="s">
        <v>141</v>
      </c>
      <c r="C6" s="10" t="s">
        <v>24</v>
      </c>
      <c r="D6" s="4" t="s">
        <v>11</v>
      </c>
      <c r="E6" s="4" t="s">
        <v>4</v>
      </c>
      <c r="F6" s="5">
        <v>63220542.140000001</v>
      </c>
      <c r="G6" s="5">
        <v>62116686.969999999</v>
      </c>
      <c r="H6" s="5">
        <v>57566831.200000003</v>
      </c>
      <c r="I6" s="5">
        <v>55819177.780000001</v>
      </c>
      <c r="J6" s="13">
        <f t="shared" si="0"/>
        <v>238723238.09</v>
      </c>
    </row>
    <row r="7" spans="1:11" ht="28.2" x14ac:dyDescent="0.3">
      <c r="A7" s="4">
        <f t="shared" si="1"/>
        <v>5</v>
      </c>
      <c r="B7" s="9" t="s">
        <v>143</v>
      </c>
      <c r="C7" s="10" t="s">
        <v>20</v>
      </c>
      <c r="D7" s="4" t="s">
        <v>11</v>
      </c>
      <c r="E7" s="4" t="s">
        <v>5</v>
      </c>
      <c r="F7" s="5">
        <v>63086754.140000001</v>
      </c>
      <c r="G7" s="5">
        <v>68379961.319999993</v>
      </c>
      <c r="H7" s="5">
        <v>68365842.590000004</v>
      </c>
      <c r="I7" s="5">
        <v>74097375.5</v>
      </c>
      <c r="J7" s="13">
        <f t="shared" si="0"/>
        <v>273929933.55000001</v>
      </c>
    </row>
    <row r="8" spans="1:11" ht="28.2" x14ac:dyDescent="0.3">
      <c r="A8" s="4">
        <f t="shared" si="1"/>
        <v>6</v>
      </c>
      <c r="B8" s="9" t="s">
        <v>144</v>
      </c>
      <c r="C8" s="10" t="s">
        <v>21</v>
      </c>
      <c r="D8" s="4" t="s">
        <v>11</v>
      </c>
      <c r="E8" s="4" t="s">
        <v>14</v>
      </c>
      <c r="F8" s="5">
        <v>60276242.32</v>
      </c>
      <c r="G8" s="5">
        <v>67733097.040000007</v>
      </c>
      <c r="H8" s="5">
        <v>78551247</v>
      </c>
      <c r="I8" s="5">
        <v>88411714.560000002</v>
      </c>
      <c r="J8" s="13">
        <f t="shared" si="0"/>
        <v>294972300.92000002</v>
      </c>
    </row>
    <row r="9" spans="1:11" x14ac:dyDescent="0.3">
      <c r="A9" s="4">
        <f t="shared" si="1"/>
        <v>7</v>
      </c>
      <c r="B9" s="9" t="s">
        <v>145</v>
      </c>
      <c r="C9" s="10" t="s">
        <v>22</v>
      </c>
      <c r="D9" s="4" t="s">
        <v>11</v>
      </c>
      <c r="E9" s="4" t="s">
        <v>6</v>
      </c>
      <c r="F9" s="5">
        <v>52944799.030000001</v>
      </c>
      <c r="G9" s="5">
        <v>55458123.960000001</v>
      </c>
      <c r="H9" s="5">
        <v>56454963.740000002</v>
      </c>
      <c r="I9" s="5">
        <v>58238035.810000002</v>
      </c>
      <c r="J9" s="13">
        <f t="shared" si="0"/>
        <v>223095922.54000002</v>
      </c>
    </row>
    <row r="10" spans="1:11" ht="28.2" x14ac:dyDescent="0.3">
      <c r="A10" s="4">
        <f t="shared" si="1"/>
        <v>8</v>
      </c>
      <c r="B10" s="9" t="s">
        <v>146</v>
      </c>
      <c r="C10" s="10" t="s">
        <v>23</v>
      </c>
      <c r="D10" s="4" t="s">
        <v>11</v>
      </c>
      <c r="E10" s="4" t="s">
        <v>7</v>
      </c>
      <c r="F10" s="5">
        <v>50528891.119999997</v>
      </c>
      <c r="G10" s="5">
        <v>54619304.5</v>
      </c>
      <c r="H10" s="5">
        <v>57106072.840000004</v>
      </c>
      <c r="I10" s="5">
        <v>61949142.140000001</v>
      </c>
      <c r="J10" s="13">
        <f t="shared" si="0"/>
        <v>224203410.60000002</v>
      </c>
    </row>
    <row r="11" spans="1:11" ht="28.2" x14ac:dyDescent="0.3">
      <c r="A11" s="4">
        <f t="shared" si="1"/>
        <v>9</v>
      </c>
      <c r="B11" s="9" t="s">
        <v>147</v>
      </c>
      <c r="C11" s="10" t="s">
        <v>16</v>
      </c>
      <c r="D11" s="4" t="s">
        <v>11</v>
      </c>
      <c r="E11" s="4" t="s">
        <v>8</v>
      </c>
      <c r="F11" s="5">
        <v>50071887.18</v>
      </c>
      <c r="G11" s="5">
        <v>50466103.920000002</v>
      </c>
      <c r="H11" s="5">
        <v>50726300.609999999</v>
      </c>
      <c r="I11" s="4"/>
      <c r="J11" s="13">
        <f t="shared" si="0"/>
        <v>151264291.70999998</v>
      </c>
    </row>
    <row r="12" spans="1:11" ht="28.2" x14ac:dyDescent="0.3">
      <c r="A12" s="4">
        <f>A11+1</f>
        <v>10</v>
      </c>
      <c r="B12" s="9" t="s">
        <v>148</v>
      </c>
      <c r="C12" s="10" t="s">
        <v>25</v>
      </c>
      <c r="D12" s="4" t="s">
        <v>11</v>
      </c>
      <c r="E12" s="4" t="s">
        <v>15</v>
      </c>
      <c r="F12" s="5">
        <v>42612500.729999997</v>
      </c>
      <c r="G12" s="5">
        <v>50295747.030000001</v>
      </c>
      <c r="H12" s="5">
        <v>53284826.770000003</v>
      </c>
      <c r="I12" s="5">
        <v>60130497.600000001</v>
      </c>
      <c r="J12" s="13">
        <f t="shared" si="0"/>
        <v>206323572.13</v>
      </c>
    </row>
    <row r="13" spans="1:11" x14ac:dyDescent="0.3">
      <c r="A13" s="4">
        <f>A12+1</f>
        <v>11</v>
      </c>
      <c r="B13" s="9" t="s">
        <v>149</v>
      </c>
      <c r="C13" s="10" t="s">
        <v>18</v>
      </c>
      <c r="D13" s="4" t="s">
        <v>12</v>
      </c>
      <c r="E13" s="4" t="s">
        <v>10</v>
      </c>
      <c r="F13" s="5"/>
      <c r="G13" s="5"/>
      <c r="H13" s="5"/>
      <c r="I13" s="5">
        <v>83932853.480000004</v>
      </c>
      <c r="J13" s="13">
        <f t="shared" si="0"/>
        <v>83932853.480000004</v>
      </c>
    </row>
    <row r="14" spans="1:11" ht="30.6" customHeight="1" x14ac:dyDescent="0.3">
      <c r="B14" s="11" t="s">
        <v>214</v>
      </c>
      <c r="C14" s="12" t="s">
        <v>17</v>
      </c>
      <c r="D14" s="7"/>
      <c r="E14" s="16" t="s">
        <v>26</v>
      </c>
      <c r="F14" s="17">
        <f>SUM(F3:F13)</f>
        <v>611465538.3599999</v>
      </c>
      <c r="G14" s="17">
        <f t="shared" ref="G14:I14" si="2">SUM(G3:G13)</f>
        <v>645206987.88999999</v>
      </c>
      <c r="H14" s="17">
        <f t="shared" si="2"/>
        <v>666099500.83000004</v>
      </c>
      <c r="I14" s="17">
        <f t="shared" si="2"/>
        <v>742487579.18000007</v>
      </c>
      <c r="J14" s="14">
        <f>SUM(J3:J13)</f>
        <v>2665259606.2600002</v>
      </c>
      <c r="K14" s="15"/>
    </row>
    <row r="15" spans="1:11" x14ac:dyDescent="0.3">
      <c r="E15" s="8" t="s">
        <v>256</v>
      </c>
    </row>
    <row r="16" spans="1:11" x14ac:dyDescent="0.3">
      <c r="A16" s="8"/>
    </row>
    <row r="17" spans="1:11" x14ac:dyDescent="0.3">
      <c r="B17" t="s">
        <v>106</v>
      </c>
    </row>
    <row r="18" spans="1:11" ht="28.2" x14ac:dyDescent="0.3">
      <c r="A18" s="2" t="s">
        <v>1</v>
      </c>
      <c r="B18" s="1" t="s">
        <v>116</v>
      </c>
      <c r="C18" s="1" t="s">
        <v>9</v>
      </c>
      <c r="D18" s="1" t="s">
        <v>28</v>
      </c>
      <c r="E18" s="2" t="s">
        <v>27</v>
      </c>
      <c r="F18" s="3" t="s">
        <v>252</v>
      </c>
      <c r="G18" s="3" t="s">
        <v>253</v>
      </c>
      <c r="H18" s="3" t="s">
        <v>254</v>
      </c>
      <c r="I18" s="3" t="s">
        <v>255</v>
      </c>
      <c r="J18" s="3" t="s">
        <v>0</v>
      </c>
    </row>
    <row r="19" spans="1:11" s="21" customFormat="1" ht="28.2" x14ac:dyDescent="0.3">
      <c r="A19" s="23">
        <v>1</v>
      </c>
      <c r="B19" s="38" t="s">
        <v>114</v>
      </c>
      <c r="C19" s="10" t="s">
        <v>115</v>
      </c>
      <c r="D19" s="23" t="s">
        <v>29</v>
      </c>
      <c r="E19" s="23" t="s">
        <v>32</v>
      </c>
      <c r="F19" s="26">
        <v>18010685.879999999</v>
      </c>
      <c r="G19" s="26">
        <v>17834189.300000001</v>
      </c>
      <c r="H19" s="26">
        <v>17075663.109999999</v>
      </c>
      <c r="I19" s="26">
        <v>17269616.960000001</v>
      </c>
      <c r="J19" s="29">
        <f>SUM(F19:I19)</f>
        <v>70190155.25</v>
      </c>
    </row>
    <row r="20" spans="1:11" s="21" customFormat="1" x14ac:dyDescent="0.3">
      <c r="A20" s="23">
        <f>A19+1</f>
        <v>2</v>
      </c>
      <c r="B20" s="38" t="s">
        <v>117</v>
      </c>
      <c r="C20" s="4" t="s">
        <v>258</v>
      </c>
      <c r="D20" s="23" t="s">
        <v>29</v>
      </c>
      <c r="E20" s="23" t="s">
        <v>33</v>
      </c>
      <c r="F20" s="26">
        <v>17923549.989999998</v>
      </c>
      <c r="G20" s="26">
        <v>11892420.01</v>
      </c>
      <c r="H20" s="26">
        <v>11896160.300000001</v>
      </c>
      <c r="I20" s="26">
        <v>18142882.579999998</v>
      </c>
      <c r="J20" s="29">
        <f t="shared" ref="J20:J28" si="3">SUM(F20:I20)</f>
        <v>59855012.879999995</v>
      </c>
    </row>
    <row r="21" spans="1:11" s="21" customFormat="1" x14ac:dyDescent="0.3">
      <c r="A21" s="23">
        <f t="shared" ref="A21:A27" si="4">A20+1</f>
        <v>3</v>
      </c>
      <c r="B21" s="38" t="s">
        <v>118</v>
      </c>
      <c r="C21" s="4" t="s">
        <v>119</v>
      </c>
      <c r="D21" s="23" t="s">
        <v>29</v>
      </c>
      <c r="E21" s="23" t="s">
        <v>34</v>
      </c>
      <c r="F21" s="26">
        <v>17764320.940000001</v>
      </c>
      <c r="G21" s="26">
        <v>17295978.289999999</v>
      </c>
      <c r="H21" s="27">
        <v>18590782.68</v>
      </c>
      <c r="I21" s="26">
        <v>19488242.850000001</v>
      </c>
      <c r="J21" s="29">
        <f t="shared" si="3"/>
        <v>73139324.760000005</v>
      </c>
    </row>
    <row r="22" spans="1:11" s="21" customFormat="1" x14ac:dyDescent="0.3">
      <c r="A22" s="23">
        <f t="shared" si="4"/>
        <v>4</v>
      </c>
      <c r="B22" s="38" t="s">
        <v>120</v>
      </c>
      <c r="C22" s="4" t="s">
        <v>121</v>
      </c>
      <c r="D22" s="23" t="s">
        <v>29</v>
      </c>
      <c r="E22" s="23" t="s">
        <v>35</v>
      </c>
      <c r="F22" s="26">
        <v>16441951.92</v>
      </c>
      <c r="G22" s="26">
        <v>16159580.039999999</v>
      </c>
      <c r="H22" s="26">
        <v>17385048.890000001</v>
      </c>
      <c r="I22" s="26">
        <v>18425668.57</v>
      </c>
      <c r="J22" s="29">
        <f t="shared" si="3"/>
        <v>68412249.420000002</v>
      </c>
    </row>
    <row r="23" spans="1:11" s="21" customFormat="1" ht="28.2" x14ac:dyDescent="0.3">
      <c r="A23" s="23">
        <f t="shared" si="4"/>
        <v>5</v>
      </c>
      <c r="B23" s="38" t="s">
        <v>122</v>
      </c>
      <c r="C23" s="10" t="s">
        <v>123</v>
      </c>
      <c r="D23" s="23" t="s">
        <v>29</v>
      </c>
      <c r="E23" s="23" t="s">
        <v>36</v>
      </c>
      <c r="F23" s="26">
        <v>15109061.43</v>
      </c>
      <c r="G23" s="26">
        <v>15346816.18</v>
      </c>
      <c r="H23" s="26">
        <v>16451070.26</v>
      </c>
      <c r="I23" s="26">
        <v>16777624.260000002</v>
      </c>
      <c r="J23" s="29">
        <f t="shared" si="3"/>
        <v>63684572.129999995</v>
      </c>
    </row>
    <row r="24" spans="1:11" s="21" customFormat="1" ht="28.2" x14ac:dyDescent="0.3">
      <c r="A24" s="23">
        <f t="shared" si="4"/>
        <v>6</v>
      </c>
      <c r="B24" s="38" t="s">
        <v>124</v>
      </c>
      <c r="C24" s="10" t="s">
        <v>125</v>
      </c>
      <c r="D24" s="23" t="s">
        <v>29</v>
      </c>
      <c r="E24" s="23" t="s">
        <v>37</v>
      </c>
      <c r="F24" s="26">
        <v>11719893.07</v>
      </c>
      <c r="G24" s="26">
        <v>10205078.029999999</v>
      </c>
      <c r="H24" s="26">
        <v>9629100.5600000005</v>
      </c>
      <c r="I24" s="26">
        <v>15007180.640000001</v>
      </c>
      <c r="J24" s="29">
        <f t="shared" si="3"/>
        <v>46561252.300000004</v>
      </c>
    </row>
    <row r="25" spans="1:11" s="21" customFormat="1" x14ac:dyDescent="0.3">
      <c r="A25" s="23">
        <f t="shared" si="4"/>
        <v>7</v>
      </c>
      <c r="B25" s="38" t="s">
        <v>126</v>
      </c>
      <c r="C25" s="4" t="s">
        <v>127</v>
      </c>
      <c r="D25" s="23" t="s">
        <v>29</v>
      </c>
      <c r="E25" s="23" t="s">
        <v>38</v>
      </c>
      <c r="F25" s="26">
        <v>9515502.4800000004</v>
      </c>
      <c r="G25" s="26">
        <v>9478209.4700000007</v>
      </c>
      <c r="H25" s="26">
        <v>10469024.02</v>
      </c>
      <c r="I25" s="26">
        <v>11162053.92</v>
      </c>
      <c r="J25" s="29">
        <f t="shared" si="3"/>
        <v>40624789.890000001</v>
      </c>
    </row>
    <row r="26" spans="1:11" s="21" customFormat="1" x14ac:dyDescent="0.3">
      <c r="A26" s="23">
        <f t="shared" si="4"/>
        <v>8</v>
      </c>
      <c r="B26" s="38" t="s">
        <v>128</v>
      </c>
      <c r="C26" s="4" t="s">
        <v>127</v>
      </c>
      <c r="D26" s="23" t="s">
        <v>29</v>
      </c>
      <c r="E26" s="23" t="s">
        <v>39</v>
      </c>
      <c r="F26" s="26">
        <v>9305315.5800000001</v>
      </c>
      <c r="G26" s="26">
        <v>9358027.2200000007</v>
      </c>
      <c r="H26" s="26">
        <v>10342517.800000001</v>
      </c>
      <c r="I26" s="26">
        <v>11218916.869999999</v>
      </c>
      <c r="J26" s="29">
        <f t="shared" si="3"/>
        <v>40224777.469999999</v>
      </c>
    </row>
    <row r="27" spans="1:11" s="21" customFormat="1" x14ac:dyDescent="0.3">
      <c r="A27" s="23">
        <f t="shared" si="4"/>
        <v>9</v>
      </c>
      <c r="B27" s="38" t="s">
        <v>129</v>
      </c>
      <c r="C27" s="4" t="s">
        <v>130</v>
      </c>
      <c r="D27" s="23" t="s">
        <v>29</v>
      </c>
      <c r="E27" s="23" t="s">
        <v>40</v>
      </c>
      <c r="F27" s="26">
        <v>8841491.7799999993</v>
      </c>
      <c r="G27" s="20"/>
      <c r="H27" s="20"/>
      <c r="I27" s="18"/>
      <c r="J27" s="29">
        <f t="shared" si="3"/>
        <v>8841491.7799999993</v>
      </c>
    </row>
    <row r="28" spans="1:11" s="21" customFormat="1" ht="28.2" x14ac:dyDescent="0.3">
      <c r="A28" s="23">
        <f>A27+1</f>
        <v>10</v>
      </c>
      <c r="B28" s="38" t="s">
        <v>131</v>
      </c>
      <c r="C28" s="10" t="s">
        <v>132</v>
      </c>
      <c r="D28" s="23" t="s">
        <v>29</v>
      </c>
      <c r="E28" s="23" t="s">
        <v>41</v>
      </c>
      <c r="F28" s="26">
        <v>7820020.25</v>
      </c>
      <c r="G28" s="26">
        <v>7977413.0300000003</v>
      </c>
      <c r="H28" s="20"/>
      <c r="I28" s="20"/>
      <c r="J28" s="29">
        <f t="shared" si="3"/>
        <v>15797433.280000001</v>
      </c>
    </row>
    <row r="29" spans="1:11" s="21" customFormat="1" x14ac:dyDescent="0.3">
      <c r="A29" s="23"/>
      <c r="B29" s="38" t="s">
        <v>133</v>
      </c>
      <c r="C29" s="4" t="s">
        <v>134</v>
      </c>
      <c r="D29" s="23" t="s">
        <v>29</v>
      </c>
      <c r="E29" s="23" t="s">
        <v>42</v>
      </c>
      <c r="F29" s="20"/>
      <c r="G29" s="26">
        <v>7524202.96</v>
      </c>
      <c r="H29" s="26">
        <v>9976039.2699999996</v>
      </c>
      <c r="I29" s="26">
        <v>11264347.689999999</v>
      </c>
      <c r="J29" s="29"/>
    </row>
    <row r="30" spans="1:11" s="21" customFormat="1" x14ac:dyDescent="0.3">
      <c r="A30" s="23"/>
      <c r="B30" s="38" t="s">
        <v>135</v>
      </c>
      <c r="C30" s="4" t="s">
        <v>136</v>
      </c>
      <c r="D30" s="23" t="s">
        <v>29</v>
      </c>
      <c r="E30" s="24" t="s">
        <v>43</v>
      </c>
      <c r="F30" s="25"/>
      <c r="G30" s="25"/>
      <c r="H30" s="28">
        <v>6901174.0800000001</v>
      </c>
      <c r="I30" s="25"/>
      <c r="J30" s="29"/>
    </row>
    <row r="31" spans="1:11" s="21" customFormat="1" ht="28.2" x14ac:dyDescent="0.3">
      <c r="A31" s="23"/>
      <c r="B31" s="38" t="s">
        <v>137</v>
      </c>
      <c r="C31" s="10" t="s">
        <v>138</v>
      </c>
      <c r="D31" s="23" t="s">
        <v>29</v>
      </c>
      <c r="E31" s="24" t="s">
        <v>44</v>
      </c>
      <c r="F31" s="25"/>
      <c r="G31" s="25"/>
      <c r="H31" s="25"/>
      <c r="I31" s="28">
        <v>9021760.9000000004</v>
      </c>
      <c r="J31" s="29"/>
    </row>
    <row r="32" spans="1:11" ht="33" customHeight="1" x14ac:dyDescent="0.3">
      <c r="B32" s="11" t="s">
        <v>214</v>
      </c>
      <c r="C32" s="12" t="s">
        <v>17</v>
      </c>
      <c r="D32" s="7"/>
      <c r="E32" s="16" t="s">
        <v>26</v>
      </c>
      <c r="F32" s="17">
        <f>SUM(F19:F31)</f>
        <v>132451793.31999999</v>
      </c>
      <c r="G32" s="17">
        <f>SUM(G19:G31)</f>
        <v>123071914.52999999</v>
      </c>
      <c r="H32" s="17">
        <f>SUM(H19:H31)</f>
        <v>128716580.97</v>
      </c>
      <c r="I32" s="17">
        <f>SUM(I19:I31)</f>
        <v>147778295.24000004</v>
      </c>
      <c r="J32" s="14">
        <f>SUM(J19:J31)</f>
        <v>487331059.15999997</v>
      </c>
      <c r="K32" s="15"/>
    </row>
    <row r="33" spans="1:11" ht="30.6" customHeight="1" x14ac:dyDescent="0.3">
      <c r="B33" s="11"/>
      <c r="C33" s="12"/>
      <c r="D33" s="7"/>
      <c r="E33" s="8" t="s">
        <v>256</v>
      </c>
      <c r="F33" s="33"/>
      <c r="G33" s="33"/>
      <c r="H33" s="33"/>
      <c r="I33" s="33"/>
      <c r="J33" s="34"/>
    </row>
    <row r="34" spans="1:11" x14ac:dyDescent="0.3">
      <c r="B34" t="s">
        <v>107</v>
      </c>
    </row>
    <row r="35" spans="1:11" ht="28.2" x14ac:dyDescent="0.3">
      <c r="A35" s="2" t="s">
        <v>1</v>
      </c>
      <c r="B35" s="1" t="s">
        <v>116</v>
      </c>
      <c r="C35" s="1" t="s">
        <v>9</v>
      </c>
      <c r="D35" s="1" t="s">
        <v>28</v>
      </c>
      <c r="E35" s="2" t="s">
        <v>27</v>
      </c>
      <c r="F35" s="3" t="s">
        <v>252</v>
      </c>
      <c r="G35" s="3" t="s">
        <v>253</v>
      </c>
      <c r="H35" s="3" t="s">
        <v>254</v>
      </c>
      <c r="I35" s="3" t="s">
        <v>255</v>
      </c>
      <c r="J35" s="3" t="s">
        <v>0</v>
      </c>
    </row>
    <row r="36" spans="1:11" s="21" customFormat="1" x14ac:dyDescent="0.3">
      <c r="A36" s="23">
        <v>1</v>
      </c>
      <c r="B36" s="38" t="s">
        <v>159</v>
      </c>
      <c r="C36" s="4" t="s">
        <v>259</v>
      </c>
      <c r="D36" s="23" t="s">
        <v>30</v>
      </c>
      <c r="E36" s="23" t="s">
        <v>45</v>
      </c>
      <c r="F36" s="26">
        <v>29955831.27</v>
      </c>
      <c r="G36" s="26">
        <v>31175871.75</v>
      </c>
      <c r="H36" s="26">
        <v>33138097.879999999</v>
      </c>
      <c r="I36" s="26">
        <v>34562522.32</v>
      </c>
      <c r="J36" s="29">
        <f>SUM(F36:I36)</f>
        <v>128832323.22</v>
      </c>
    </row>
    <row r="37" spans="1:11" s="21" customFormat="1" x14ac:dyDescent="0.3">
      <c r="A37" s="23">
        <f>A36+1</f>
        <v>2</v>
      </c>
      <c r="B37" s="38" t="s">
        <v>160</v>
      </c>
      <c r="C37" s="4" t="s">
        <v>161</v>
      </c>
      <c r="D37" s="23" t="s">
        <v>30</v>
      </c>
      <c r="E37" s="23" t="s">
        <v>46</v>
      </c>
      <c r="F37" s="26">
        <v>27179114.57</v>
      </c>
      <c r="G37" s="26">
        <v>27656803.59</v>
      </c>
      <c r="H37" s="26">
        <v>31782400.350000001</v>
      </c>
      <c r="I37" s="26">
        <v>35140081.939999998</v>
      </c>
      <c r="J37" s="29">
        <f t="shared" ref="J37:J46" si="5">SUM(F37:I37)</f>
        <v>121758400.44999999</v>
      </c>
    </row>
    <row r="38" spans="1:11" s="21" customFormat="1" x14ac:dyDescent="0.3">
      <c r="A38" s="23">
        <f t="shared" ref="A38:A44" si="6">A37+1</f>
        <v>3</v>
      </c>
      <c r="B38" s="38" t="s">
        <v>162</v>
      </c>
      <c r="C38" s="4" t="s">
        <v>163</v>
      </c>
      <c r="D38" s="23" t="s">
        <v>30</v>
      </c>
      <c r="E38" s="23" t="s">
        <v>47</v>
      </c>
      <c r="F38" s="26">
        <v>26934927.699999999</v>
      </c>
      <c r="G38" s="26">
        <v>27971329.079999998</v>
      </c>
      <c r="H38" s="27">
        <v>32010899.469999999</v>
      </c>
      <c r="I38" s="26">
        <v>35177418.670000002</v>
      </c>
      <c r="J38" s="29">
        <f t="shared" si="5"/>
        <v>122094574.92</v>
      </c>
    </row>
    <row r="39" spans="1:11" s="21" customFormat="1" ht="28.2" x14ac:dyDescent="0.3">
      <c r="A39" s="23">
        <f t="shared" si="6"/>
        <v>4</v>
      </c>
      <c r="B39" s="38" t="s">
        <v>165</v>
      </c>
      <c r="C39" s="10" t="s">
        <v>164</v>
      </c>
      <c r="D39" s="23" t="s">
        <v>30</v>
      </c>
      <c r="E39" s="23" t="s">
        <v>48</v>
      </c>
      <c r="F39" s="26">
        <v>25664448.18</v>
      </c>
      <c r="G39" s="26">
        <v>25988331.899999999</v>
      </c>
      <c r="H39" s="26">
        <v>28995592.739999998</v>
      </c>
      <c r="I39" s="26">
        <v>31403727.219999999</v>
      </c>
      <c r="J39" s="29">
        <f t="shared" si="5"/>
        <v>112052100.03999999</v>
      </c>
    </row>
    <row r="40" spans="1:11" s="21" customFormat="1" ht="28.2" x14ac:dyDescent="0.3">
      <c r="A40" s="23">
        <f t="shared" si="6"/>
        <v>5</v>
      </c>
      <c r="B40" s="38" t="s">
        <v>166</v>
      </c>
      <c r="C40" s="10" t="s">
        <v>167</v>
      </c>
      <c r="D40" s="23" t="s">
        <v>30</v>
      </c>
      <c r="E40" s="23" t="s">
        <v>49</v>
      </c>
      <c r="F40" s="26">
        <v>24442454.48</v>
      </c>
      <c r="G40" s="26">
        <v>24897817.129999999</v>
      </c>
      <c r="H40" s="26">
        <v>25461515.989999998</v>
      </c>
      <c r="I40" s="26">
        <v>26530983.620000001</v>
      </c>
      <c r="J40" s="29">
        <f t="shared" si="5"/>
        <v>101332771.22</v>
      </c>
    </row>
    <row r="41" spans="1:11" s="21" customFormat="1" ht="28.2" x14ac:dyDescent="0.3">
      <c r="A41" s="23">
        <f t="shared" si="6"/>
        <v>6</v>
      </c>
      <c r="B41" s="38" t="s">
        <v>168</v>
      </c>
      <c r="C41" s="10" t="s">
        <v>169</v>
      </c>
      <c r="D41" s="23" t="s">
        <v>30</v>
      </c>
      <c r="E41" s="23" t="s">
        <v>50</v>
      </c>
      <c r="F41" s="26">
        <v>18719908.359999999</v>
      </c>
      <c r="G41" s="26">
        <v>17544109.690000001</v>
      </c>
      <c r="H41" s="26">
        <v>19734228.079999998</v>
      </c>
      <c r="I41" s="26">
        <v>22042653.420000002</v>
      </c>
      <c r="J41" s="29">
        <f t="shared" si="5"/>
        <v>78040899.549999997</v>
      </c>
    </row>
    <row r="42" spans="1:11" s="21" customFormat="1" x14ac:dyDescent="0.3">
      <c r="A42" s="23">
        <f t="shared" si="6"/>
        <v>7</v>
      </c>
      <c r="B42" s="38" t="s">
        <v>170</v>
      </c>
      <c r="C42" s="4" t="s">
        <v>161</v>
      </c>
      <c r="D42" s="23" t="s">
        <v>30</v>
      </c>
      <c r="E42" s="23" t="s">
        <v>51</v>
      </c>
      <c r="F42" s="26">
        <v>15750060.550000001</v>
      </c>
      <c r="G42" s="26">
        <v>16087146.560000001</v>
      </c>
      <c r="H42" s="26">
        <v>18681846.280000001</v>
      </c>
      <c r="I42" s="26">
        <v>20569565.030000001</v>
      </c>
      <c r="J42" s="29">
        <f t="shared" si="5"/>
        <v>71088618.420000002</v>
      </c>
    </row>
    <row r="43" spans="1:11" s="21" customFormat="1" x14ac:dyDescent="0.3">
      <c r="A43" s="23">
        <f t="shared" si="6"/>
        <v>8</v>
      </c>
      <c r="B43" s="38" t="s">
        <v>171</v>
      </c>
      <c r="C43" s="4" t="s">
        <v>127</v>
      </c>
      <c r="D43" s="23" t="s">
        <v>30</v>
      </c>
      <c r="E43" s="23" t="s">
        <v>52</v>
      </c>
      <c r="F43" s="26">
        <v>13679420.300000001</v>
      </c>
      <c r="G43" s="26">
        <v>13565602.789999999</v>
      </c>
      <c r="H43" s="26">
        <v>14675579.76</v>
      </c>
      <c r="I43" s="26">
        <v>15583771.6</v>
      </c>
      <c r="J43" s="29">
        <f t="shared" si="5"/>
        <v>57504374.450000003</v>
      </c>
    </row>
    <row r="44" spans="1:11" s="21" customFormat="1" x14ac:dyDescent="0.3">
      <c r="A44" s="23">
        <f t="shared" si="6"/>
        <v>9</v>
      </c>
      <c r="B44" s="38" t="s">
        <v>172</v>
      </c>
      <c r="C44" s="4" t="s">
        <v>173</v>
      </c>
      <c r="D44" s="23" t="s">
        <v>30</v>
      </c>
      <c r="E44" s="23" t="s">
        <v>53</v>
      </c>
      <c r="F44" s="26">
        <v>13002600.34</v>
      </c>
      <c r="G44" s="26">
        <v>12988284.810000001</v>
      </c>
      <c r="H44" s="26">
        <v>14444077.33</v>
      </c>
      <c r="I44" s="26">
        <v>15411891.199999999</v>
      </c>
      <c r="J44" s="29">
        <f t="shared" si="5"/>
        <v>55846853.679999992</v>
      </c>
    </row>
    <row r="45" spans="1:11" s="21" customFormat="1" x14ac:dyDescent="0.3">
      <c r="A45" s="23">
        <f>A44+1</f>
        <v>10</v>
      </c>
      <c r="B45" s="38" t="s">
        <v>174</v>
      </c>
      <c r="C45" s="4" t="s">
        <v>175</v>
      </c>
      <c r="D45" s="23" t="s">
        <v>30</v>
      </c>
      <c r="E45" s="23" t="s">
        <v>54</v>
      </c>
      <c r="F45" s="26">
        <v>12084730.890000001</v>
      </c>
      <c r="G45" s="26">
        <v>12407379.18</v>
      </c>
      <c r="H45" s="20"/>
      <c r="I45" s="20"/>
      <c r="J45" s="29">
        <f t="shared" si="5"/>
        <v>24492110.07</v>
      </c>
    </row>
    <row r="46" spans="1:11" s="21" customFormat="1" ht="28.2" x14ac:dyDescent="0.3">
      <c r="A46" s="18"/>
      <c r="B46" s="38" t="s">
        <v>176</v>
      </c>
      <c r="C46" s="10" t="s">
        <v>177</v>
      </c>
      <c r="D46" s="23" t="s">
        <v>30</v>
      </c>
      <c r="E46" s="23" t="s">
        <v>55</v>
      </c>
      <c r="F46" s="20"/>
      <c r="G46" s="20"/>
      <c r="H46" s="26">
        <v>13258741.810000001</v>
      </c>
      <c r="I46" s="26">
        <v>14412105.16</v>
      </c>
      <c r="J46" s="29">
        <f t="shared" si="5"/>
        <v>27670846.969999999</v>
      </c>
    </row>
    <row r="47" spans="1:11" ht="33.6" customHeight="1" x14ac:dyDescent="0.3">
      <c r="B47" s="11" t="s">
        <v>214</v>
      </c>
      <c r="C47" s="12" t="s">
        <v>17</v>
      </c>
      <c r="D47" s="7"/>
      <c r="E47" s="16" t="s">
        <v>26</v>
      </c>
      <c r="F47" s="17">
        <f>SUM(F36:F46)</f>
        <v>207413496.64000005</v>
      </c>
      <c r="G47" s="17">
        <f t="shared" ref="G47:I47" si="7">SUM(G36:G46)</f>
        <v>210282676.47999999</v>
      </c>
      <c r="H47" s="17">
        <f t="shared" si="7"/>
        <v>232182979.69</v>
      </c>
      <c r="I47" s="17">
        <f t="shared" si="7"/>
        <v>250834720.17999998</v>
      </c>
      <c r="J47" s="14">
        <f>SUM(J36:J46)</f>
        <v>900713872.99000001</v>
      </c>
      <c r="K47" s="15"/>
    </row>
    <row r="48" spans="1:11" ht="30.6" customHeight="1" x14ac:dyDescent="0.3">
      <c r="B48" s="11"/>
      <c r="C48" s="12"/>
      <c r="D48" s="7"/>
      <c r="E48" s="8" t="s">
        <v>256</v>
      </c>
      <c r="F48" s="33"/>
      <c r="G48" s="33"/>
      <c r="H48" s="33"/>
      <c r="I48" s="33"/>
      <c r="J48" s="34"/>
    </row>
    <row r="49" spans="1:11" x14ac:dyDescent="0.3">
      <c r="B49" t="s">
        <v>108</v>
      </c>
    </row>
    <row r="50" spans="1:11" ht="28.2" x14ac:dyDescent="0.3">
      <c r="A50" s="2" t="s">
        <v>1</v>
      </c>
      <c r="B50" s="1" t="s">
        <v>116</v>
      </c>
      <c r="C50" s="1" t="s">
        <v>9</v>
      </c>
      <c r="D50" s="1" t="s">
        <v>28</v>
      </c>
      <c r="E50" s="2" t="s">
        <v>27</v>
      </c>
      <c r="F50" s="3" t="s">
        <v>252</v>
      </c>
      <c r="G50" s="3" t="s">
        <v>253</v>
      </c>
      <c r="H50" s="3" t="s">
        <v>254</v>
      </c>
      <c r="I50" s="3" t="s">
        <v>255</v>
      </c>
      <c r="J50" s="3" t="s">
        <v>0</v>
      </c>
    </row>
    <row r="51" spans="1:11" s="21" customFormat="1" x14ac:dyDescent="0.3">
      <c r="A51" s="23">
        <v>1</v>
      </c>
      <c r="B51" s="38" t="s">
        <v>180</v>
      </c>
      <c r="C51" s="23" t="s">
        <v>181</v>
      </c>
      <c r="D51" s="23" t="s">
        <v>56</v>
      </c>
      <c r="E51" s="23" t="s">
        <v>60</v>
      </c>
      <c r="F51" s="26">
        <v>33072706.109999999</v>
      </c>
      <c r="G51" s="26">
        <v>33419467.510000002</v>
      </c>
      <c r="H51" s="26">
        <v>30581029.02</v>
      </c>
      <c r="I51" s="26">
        <v>31157275.23</v>
      </c>
      <c r="J51" s="29">
        <f>SUM(F51:I51)</f>
        <v>128230477.87</v>
      </c>
    </row>
    <row r="52" spans="1:11" s="21" customFormat="1" x14ac:dyDescent="0.3">
      <c r="A52" s="23">
        <f>A51+1</f>
        <v>2</v>
      </c>
      <c r="B52" s="38" t="s">
        <v>182</v>
      </c>
      <c r="C52" s="23" t="s">
        <v>181</v>
      </c>
      <c r="D52" s="23" t="s">
        <v>56</v>
      </c>
      <c r="E52" s="23" t="s">
        <v>61</v>
      </c>
      <c r="F52" s="26">
        <v>30144216.870000001</v>
      </c>
      <c r="G52" s="26">
        <v>29580116.350000001</v>
      </c>
      <c r="H52" s="26">
        <v>28885115.620000001</v>
      </c>
      <c r="I52" s="26">
        <v>29751232.77</v>
      </c>
      <c r="J52" s="29">
        <f t="shared" ref="J52:J61" si="8">SUM(F52:I52)</f>
        <v>118360681.61</v>
      </c>
    </row>
    <row r="53" spans="1:11" s="21" customFormat="1" x14ac:dyDescent="0.3">
      <c r="A53" s="23">
        <f t="shared" ref="A53:A59" si="9">A52+1</f>
        <v>3</v>
      </c>
      <c r="B53" s="38" t="s">
        <v>183</v>
      </c>
      <c r="C53" s="23" t="s">
        <v>184</v>
      </c>
      <c r="D53" s="23" t="s">
        <v>56</v>
      </c>
      <c r="E53" s="23" t="s">
        <v>62</v>
      </c>
      <c r="F53" s="26">
        <v>27733370.59</v>
      </c>
      <c r="G53" s="26">
        <v>27504775.969999999</v>
      </c>
      <c r="H53" s="27">
        <v>27341058.829999998</v>
      </c>
      <c r="I53" s="26">
        <v>27742512.91</v>
      </c>
      <c r="J53" s="29">
        <f t="shared" si="8"/>
        <v>110321718.3</v>
      </c>
    </row>
    <row r="54" spans="1:11" s="21" customFormat="1" x14ac:dyDescent="0.3">
      <c r="A54" s="23">
        <f t="shared" si="9"/>
        <v>4</v>
      </c>
      <c r="B54" s="38" t="s">
        <v>185</v>
      </c>
      <c r="C54" s="23" t="s">
        <v>186</v>
      </c>
      <c r="D54" s="23" t="s">
        <v>56</v>
      </c>
      <c r="E54" s="23" t="s">
        <v>63</v>
      </c>
      <c r="F54" s="26">
        <v>23684921.600000001</v>
      </c>
      <c r="G54" s="26">
        <v>24561253.420000002</v>
      </c>
      <c r="H54" s="26">
        <v>24460913.170000002</v>
      </c>
      <c r="I54" s="26">
        <v>25843323</v>
      </c>
      <c r="J54" s="29">
        <f t="shared" si="8"/>
        <v>98550411.189999998</v>
      </c>
    </row>
    <row r="55" spans="1:11" s="21" customFormat="1" x14ac:dyDescent="0.3">
      <c r="A55" s="23">
        <f t="shared" si="9"/>
        <v>5</v>
      </c>
      <c r="B55" s="38" t="s">
        <v>187</v>
      </c>
      <c r="C55" s="23" t="s">
        <v>188</v>
      </c>
      <c r="D55" s="23" t="s">
        <v>56</v>
      </c>
      <c r="E55" s="23" t="s">
        <v>64</v>
      </c>
      <c r="F55" s="26">
        <v>16000357.050000001</v>
      </c>
      <c r="G55" s="26">
        <v>14992556.17</v>
      </c>
      <c r="H55" s="26">
        <v>17009423.879999999</v>
      </c>
      <c r="I55" s="20"/>
      <c r="J55" s="29">
        <f t="shared" si="8"/>
        <v>48002337.099999994</v>
      </c>
    </row>
    <row r="56" spans="1:11" s="21" customFormat="1" x14ac:dyDescent="0.3">
      <c r="A56" s="23">
        <f t="shared" si="9"/>
        <v>6</v>
      </c>
      <c r="B56" s="38" t="s">
        <v>189</v>
      </c>
      <c r="C56" s="23" t="s">
        <v>186</v>
      </c>
      <c r="D56" s="23" t="s">
        <v>56</v>
      </c>
      <c r="E56" s="23" t="s">
        <v>65</v>
      </c>
      <c r="F56" s="26">
        <v>15357327.119999999</v>
      </c>
      <c r="G56" s="26">
        <v>16721232.48</v>
      </c>
      <c r="H56" s="26">
        <v>17261025.84</v>
      </c>
      <c r="I56" s="26">
        <v>17960770.579999998</v>
      </c>
      <c r="J56" s="29">
        <f t="shared" si="8"/>
        <v>67300356.019999996</v>
      </c>
    </row>
    <row r="57" spans="1:11" s="21" customFormat="1" ht="28.2" x14ac:dyDescent="0.3">
      <c r="A57" s="23">
        <f t="shared" si="9"/>
        <v>7</v>
      </c>
      <c r="B57" s="38" t="s">
        <v>190</v>
      </c>
      <c r="C57" s="49" t="s">
        <v>191</v>
      </c>
      <c r="D57" s="23" t="s">
        <v>56</v>
      </c>
      <c r="E57" s="23" t="s">
        <v>66</v>
      </c>
      <c r="F57" s="26">
        <v>14605208.16</v>
      </c>
      <c r="G57" s="26">
        <v>16864287.120000001</v>
      </c>
      <c r="H57" s="26">
        <v>17503483.879999999</v>
      </c>
      <c r="I57" s="26">
        <v>19545197.800000001</v>
      </c>
      <c r="J57" s="29">
        <f t="shared" si="8"/>
        <v>68518176.959999993</v>
      </c>
    </row>
    <row r="58" spans="1:11" s="21" customFormat="1" x14ac:dyDescent="0.3">
      <c r="A58" s="23">
        <f t="shared" si="9"/>
        <v>8</v>
      </c>
      <c r="B58" s="38" t="s">
        <v>192</v>
      </c>
      <c r="C58" s="23" t="s">
        <v>193</v>
      </c>
      <c r="D58" s="23" t="s">
        <v>56</v>
      </c>
      <c r="E58" s="23" t="s">
        <v>67</v>
      </c>
      <c r="F58" s="26">
        <v>13613747.539999999</v>
      </c>
      <c r="G58" s="26">
        <v>13478944.76</v>
      </c>
      <c r="H58" s="26">
        <v>13779473.029999999</v>
      </c>
      <c r="J58" s="29">
        <f t="shared" si="8"/>
        <v>40872165.329999998</v>
      </c>
    </row>
    <row r="59" spans="1:11" s="21" customFormat="1" x14ac:dyDescent="0.3">
      <c r="A59" s="23">
        <f t="shared" si="9"/>
        <v>9</v>
      </c>
      <c r="B59" s="38" t="s">
        <v>194</v>
      </c>
      <c r="C59" s="23" t="s">
        <v>186</v>
      </c>
      <c r="D59" s="23" t="s">
        <v>56</v>
      </c>
      <c r="E59" s="23" t="s">
        <v>68</v>
      </c>
      <c r="F59" s="26">
        <v>13406701.1</v>
      </c>
      <c r="G59" s="26">
        <v>13912098.9</v>
      </c>
      <c r="H59" s="26">
        <v>14610067</v>
      </c>
      <c r="I59" s="26">
        <v>16482059.85</v>
      </c>
      <c r="J59" s="29">
        <f>SUM(F59:I59)</f>
        <v>58410926.850000001</v>
      </c>
    </row>
    <row r="60" spans="1:11" s="21" customFormat="1" x14ac:dyDescent="0.3">
      <c r="A60" s="23">
        <f>A59+1</f>
        <v>10</v>
      </c>
      <c r="B60" s="38" t="s">
        <v>195</v>
      </c>
      <c r="C60" s="23" t="s">
        <v>196</v>
      </c>
      <c r="D60" s="23" t="s">
        <v>56</v>
      </c>
      <c r="E60" s="23" t="s">
        <v>69</v>
      </c>
      <c r="F60" s="26">
        <v>12930634.199999999</v>
      </c>
      <c r="G60" s="26">
        <v>13064070.720000001</v>
      </c>
      <c r="H60" s="20"/>
      <c r="I60" s="20"/>
      <c r="J60" s="29">
        <f t="shared" si="8"/>
        <v>25994704.920000002</v>
      </c>
    </row>
    <row r="61" spans="1:11" s="21" customFormat="1" x14ac:dyDescent="0.3">
      <c r="A61" s="18"/>
      <c r="B61" s="38" t="s">
        <v>197</v>
      </c>
      <c r="C61" s="23" t="s">
        <v>198</v>
      </c>
      <c r="D61" s="23" t="s">
        <v>56</v>
      </c>
      <c r="E61" s="23" t="s">
        <v>70</v>
      </c>
      <c r="F61" s="20"/>
      <c r="G61" s="20"/>
      <c r="H61" s="26">
        <v>14445276.32</v>
      </c>
      <c r="I61" s="26">
        <v>15878968.539999999</v>
      </c>
      <c r="J61" s="29">
        <f t="shared" si="8"/>
        <v>30324244.859999999</v>
      </c>
    </row>
    <row r="62" spans="1:11" s="21" customFormat="1" x14ac:dyDescent="0.3">
      <c r="A62" s="18"/>
      <c r="B62" s="38" t="s">
        <v>199</v>
      </c>
      <c r="C62" s="23" t="s">
        <v>184</v>
      </c>
      <c r="D62" s="23" t="s">
        <v>56</v>
      </c>
      <c r="E62" s="24" t="s">
        <v>71</v>
      </c>
      <c r="F62" s="25"/>
      <c r="G62" s="25"/>
      <c r="H62" s="25"/>
      <c r="I62" s="28">
        <v>15250840.869999999</v>
      </c>
      <c r="J62" s="30"/>
    </row>
    <row r="63" spans="1:11" s="21" customFormat="1" x14ac:dyDescent="0.3">
      <c r="A63" s="18"/>
      <c r="B63" s="38" t="s">
        <v>200</v>
      </c>
      <c r="C63" s="23" t="s">
        <v>186</v>
      </c>
      <c r="D63" s="23" t="s">
        <v>56</v>
      </c>
      <c r="E63" s="24" t="s">
        <v>72</v>
      </c>
      <c r="F63" s="25"/>
      <c r="G63" s="25"/>
      <c r="H63" s="25"/>
      <c r="I63" s="28">
        <v>14734359.75</v>
      </c>
      <c r="J63" s="30"/>
    </row>
    <row r="64" spans="1:11" ht="28.8" customHeight="1" x14ac:dyDescent="0.3">
      <c r="B64" s="11" t="s">
        <v>214</v>
      </c>
      <c r="C64" s="12" t="s">
        <v>17</v>
      </c>
      <c r="D64" s="7"/>
      <c r="E64" s="16" t="s">
        <v>26</v>
      </c>
      <c r="F64" s="17">
        <f>SUM(F51:F63)</f>
        <v>200549190.33999997</v>
      </c>
      <c r="G64" s="17">
        <f t="shared" ref="G64:I64" si="10">SUM(G51:G63)</f>
        <v>204098803.40000001</v>
      </c>
      <c r="H64" s="17">
        <f t="shared" si="10"/>
        <v>205876866.58999997</v>
      </c>
      <c r="I64" s="17">
        <f t="shared" si="10"/>
        <v>214346541.29999998</v>
      </c>
      <c r="J64" s="14">
        <f>SUM(J51:J63)</f>
        <v>794886201.01000011</v>
      </c>
      <c r="K64" s="15"/>
    </row>
    <row r="65" spans="1:11" ht="30.6" customHeight="1" x14ac:dyDescent="0.3">
      <c r="B65" s="11"/>
      <c r="C65" s="12"/>
      <c r="D65" s="7"/>
      <c r="E65" s="8" t="s">
        <v>256</v>
      </c>
      <c r="F65" s="33"/>
      <c r="G65" s="33"/>
      <c r="H65" s="33"/>
      <c r="I65" s="33"/>
      <c r="J65" s="34"/>
    </row>
    <row r="66" spans="1:11" x14ac:dyDescent="0.3">
      <c r="B66" t="s">
        <v>109</v>
      </c>
    </row>
    <row r="67" spans="1:11" ht="28.2" x14ac:dyDescent="0.3">
      <c r="A67" s="2" t="s">
        <v>1</v>
      </c>
      <c r="B67" s="1" t="s">
        <v>116</v>
      </c>
      <c r="C67" s="1" t="s">
        <v>9</v>
      </c>
      <c r="D67" s="1" t="s">
        <v>28</v>
      </c>
      <c r="E67" s="2" t="s">
        <v>27</v>
      </c>
      <c r="F67" s="3" t="s">
        <v>252</v>
      </c>
      <c r="G67" s="3" t="s">
        <v>253</v>
      </c>
      <c r="H67" s="3" t="s">
        <v>254</v>
      </c>
      <c r="I67" s="3" t="s">
        <v>255</v>
      </c>
      <c r="J67" s="3" t="s">
        <v>0</v>
      </c>
    </row>
    <row r="68" spans="1:11" s="21" customFormat="1" x14ac:dyDescent="0.3">
      <c r="A68" s="23">
        <v>1</v>
      </c>
      <c r="B68" s="9" t="s">
        <v>139</v>
      </c>
      <c r="C68" s="10" t="s">
        <v>19</v>
      </c>
      <c r="D68" s="23" t="s">
        <v>11</v>
      </c>
      <c r="E68" s="23" t="s">
        <v>13</v>
      </c>
      <c r="F68" s="26">
        <v>83285601.280000001</v>
      </c>
      <c r="G68" s="26">
        <v>84594434.159999996</v>
      </c>
      <c r="H68" s="26">
        <v>90220947.200000003</v>
      </c>
      <c r="I68" s="26">
        <v>96696788.290000007</v>
      </c>
      <c r="J68" s="29">
        <f>SUM(F68:I68)</f>
        <v>354797770.93000001</v>
      </c>
    </row>
    <row r="69" spans="1:11" s="21" customFormat="1" ht="28.2" x14ac:dyDescent="0.3">
      <c r="A69" s="23">
        <f>A68+1</f>
        <v>2</v>
      </c>
      <c r="B69" s="9" t="s">
        <v>140</v>
      </c>
      <c r="C69" s="10" t="s">
        <v>24</v>
      </c>
      <c r="D69" s="23" t="s">
        <v>11</v>
      </c>
      <c r="E69" s="23" t="s">
        <v>2</v>
      </c>
      <c r="F69" s="26">
        <v>82019637.189999998</v>
      </c>
      <c r="G69" s="26">
        <v>91066247.799999997</v>
      </c>
      <c r="H69" s="26">
        <v>96098884.140000001</v>
      </c>
      <c r="I69" s="26">
        <v>105891620.31</v>
      </c>
      <c r="J69" s="29">
        <f t="shared" ref="J69:J78" si="11">SUM(F69:I69)</f>
        <v>375076389.44</v>
      </c>
    </row>
    <row r="70" spans="1:11" s="21" customFormat="1" ht="28.2" x14ac:dyDescent="0.3">
      <c r="A70" s="23">
        <f t="shared" ref="A70:A76" si="12">A69+1</f>
        <v>3</v>
      </c>
      <c r="B70" s="9" t="s">
        <v>142</v>
      </c>
      <c r="C70" s="10" t="s">
        <v>16</v>
      </c>
      <c r="D70" s="23" t="s">
        <v>11</v>
      </c>
      <c r="E70" s="23" t="s">
        <v>3</v>
      </c>
      <c r="F70" s="26">
        <v>63418683.229999997</v>
      </c>
      <c r="G70" s="26">
        <v>60477281.189999998</v>
      </c>
      <c r="H70" s="27">
        <v>57723584.740000002</v>
      </c>
      <c r="I70" s="26">
        <v>57320373.710000001</v>
      </c>
      <c r="J70" s="29">
        <f t="shared" si="11"/>
        <v>238939922.87</v>
      </c>
    </row>
    <row r="71" spans="1:11" s="21" customFormat="1" ht="28.2" x14ac:dyDescent="0.3">
      <c r="A71" s="23">
        <f t="shared" si="12"/>
        <v>4</v>
      </c>
      <c r="B71" s="9" t="s">
        <v>141</v>
      </c>
      <c r="C71" s="10" t="s">
        <v>24</v>
      </c>
      <c r="D71" s="23" t="s">
        <v>11</v>
      </c>
      <c r="E71" s="23" t="s">
        <v>4</v>
      </c>
      <c r="F71" s="26">
        <v>63220542.140000001</v>
      </c>
      <c r="G71" s="26">
        <v>62116686.969999999</v>
      </c>
      <c r="H71" s="26">
        <v>57566831.200000003</v>
      </c>
      <c r="I71" s="26">
        <v>55819177.780000001</v>
      </c>
      <c r="J71" s="29">
        <f t="shared" si="11"/>
        <v>238723238.09</v>
      </c>
    </row>
    <row r="72" spans="1:11" s="21" customFormat="1" ht="28.2" x14ac:dyDescent="0.3">
      <c r="A72" s="23">
        <f t="shared" si="12"/>
        <v>5</v>
      </c>
      <c r="B72" s="9" t="s">
        <v>143</v>
      </c>
      <c r="C72" s="10" t="s">
        <v>20</v>
      </c>
      <c r="D72" s="23" t="s">
        <v>11</v>
      </c>
      <c r="E72" s="23" t="s">
        <v>5</v>
      </c>
      <c r="F72" s="26">
        <v>63086754.140000001</v>
      </c>
      <c r="G72" s="26">
        <v>68379961.319999993</v>
      </c>
      <c r="H72" s="26">
        <v>68365842.590000004</v>
      </c>
      <c r="I72" s="26">
        <v>74097375.5</v>
      </c>
      <c r="J72" s="29">
        <f t="shared" si="11"/>
        <v>273929933.55000001</v>
      </c>
    </row>
    <row r="73" spans="1:11" s="21" customFormat="1" ht="28.2" x14ac:dyDescent="0.3">
      <c r="A73" s="23">
        <f t="shared" si="12"/>
        <v>6</v>
      </c>
      <c r="B73" s="9" t="s">
        <v>144</v>
      </c>
      <c r="C73" s="10" t="s">
        <v>21</v>
      </c>
      <c r="D73" s="23" t="s">
        <v>11</v>
      </c>
      <c r="E73" s="23" t="s">
        <v>14</v>
      </c>
      <c r="F73" s="26">
        <v>60276242.32</v>
      </c>
      <c r="G73" s="26">
        <v>67733097.040000007</v>
      </c>
      <c r="H73" s="26">
        <v>78551247</v>
      </c>
      <c r="I73" s="26">
        <v>88411714.560000002</v>
      </c>
      <c r="J73" s="29">
        <f t="shared" si="11"/>
        <v>294972300.92000002</v>
      </c>
    </row>
    <row r="74" spans="1:11" s="21" customFormat="1" x14ac:dyDescent="0.3">
      <c r="A74" s="23">
        <f t="shared" si="12"/>
        <v>7</v>
      </c>
      <c r="B74" s="9" t="s">
        <v>145</v>
      </c>
      <c r="C74" s="10" t="s">
        <v>22</v>
      </c>
      <c r="D74" s="23" t="s">
        <v>11</v>
      </c>
      <c r="E74" s="23" t="s">
        <v>6</v>
      </c>
      <c r="F74" s="26">
        <v>52944799.030000001</v>
      </c>
      <c r="G74" s="26">
        <v>55458123.960000001</v>
      </c>
      <c r="H74" s="26">
        <v>56454963.740000002</v>
      </c>
      <c r="I74" s="26">
        <v>58238035.810000002</v>
      </c>
      <c r="J74" s="29">
        <f t="shared" si="11"/>
        <v>223095922.54000002</v>
      </c>
    </row>
    <row r="75" spans="1:11" s="21" customFormat="1" ht="28.2" x14ac:dyDescent="0.3">
      <c r="A75" s="23">
        <f t="shared" si="12"/>
        <v>8</v>
      </c>
      <c r="B75" s="9" t="s">
        <v>146</v>
      </c>
      <c r="C75" s="10" t="s">
        <v>23</v>
      </c>
      <c r="D75" s="23" t="s">
        <v>11</v>
      </c>
      <c r="E75" s="23" t="s">
        <v>7</v>
      </c>
      <c r="F75" s="26">
        <v>50528891.119999997</v>
      </c>
      <c r="G75" s="26">
        <v>54619304.5</v>
      </c>
      <c r="H75" s="26">
        <v>57106072.840000004</v>
      </c>
      <c r="I75" s="26">
        <v>61949142.140000001</v>
      </c>
      <c r="J75" s="29">
        <f t="shared" si="11"/>
        <v>224203410.60000002</v>
      </c>
    </row>
    <row r="76" spans="1:11" s="21" customFormat="1" ht="28.2" x14ac:dyDescent="0.3">
      <c r="A76" s="23">
        <f t="shared" si="12"/>
        <v>9</v>
      </c>
      <c r="B76" s="9" t="s">
        <v>147</v>
      </c>
      <c r="C76" s="10" t="s">
        <v>16</v>
      </c>
      <c r="D76" s="23" t="s">
        <v>11</v>
      </c>
      <c r="E76" s="23" t="s">
        <v>8</v>
      </c>
      <c r="F76" s="26">
        <v>50071887.18</v>
      </c>
      <c r="G76" s="26">
        <v>50466103.920000002</v>
      </c>
      <c r="H76" s="26">
        <v>50726300.609999999</v>
      </c>
      <c r="I76" s="26">
        <v>52245508.899999999</v>
      </c>
      <c r="J76" s="29">
        <f t="shared" si="11"/>
        <v>203509800.60999998</v>
      </c>
    </row>
    <row r="77" spans="1:11" s="21" customFormat="1" ht="28.2" x14ac:dyDescent="0.3">
      <c r="A77" s="23">
        <f>A76+1</f>
        <v>10</v>
      </c>
      <c r="B77" s="9" t="s">
        <v>148</v>
      </c>
      <c r="C77" s="10" t="s">
        <v>25</v>
      </c>
      <c r="D77" s="23" t="s">
        <v>11</v>
      </c>
      <c r="E77" s="23" t="s">
        <v>15</v>
      </c>
      <c r="F77" s="26"/>
      <c r="G77" s="26">
        <v>41687156.130000003</v>
      </c>
      <c r="H77" s="20"/>
      <c r="I77" s="20"/>
      <c r="J77" s="29">
        <f t="shared" si="11"/>
        <v>41687156.130000003</v>
      </c>
    </row>
    <row r="78" spans="1:11" s="21" customFormat="1" ht="28.2" x14ac:dyDescent="0.3">
      <c r="A78" s="18"/>
      <c r="B78" s="38" t="s">
        <v>178</v>
      </c>
      <c r="C78" s="10" t="s">
        <v>179</v>
      </c>
      <c r="D78" s="23" t="s">
        <v>11</v>
      </c>
      <c r="E78" s="23" t="s">
        <v>73</v>
      </c>
      <c r="F78" s="26">
        <v>41687156.130000003</v>
      </c>
      <c r="G78" s="26"/>
      <c r="H78" s="26">
        <v>47856402.18</v>
      </c>
      <c r="I78" s="26">
        <v>52191948.369999997</v>
      </c>
      <c r="J78" s="29">
        <f t="shared" si="11"/>
        <v>141735506.68000001</v>
      </c>
    </row>
    <row r="79" spans="1:11" ht="33" customHeight="1" x14ac:dyDescent="0.3">
      <c r="B79" s="11" t="s">
        <v>214</v>
      </c>
      <c r="C79" s="12" t="s">
        <v>17</v>
      </c>
      <c r="D79" s="7"/>
      <c r="E79" s="16" t="s">
        <v>26</v>
      </c>
      <c r="F79" s="30">
        <f>SUM(F68:F78)</f>
        <v>610540193.75999987</v>
      </c>
      <c r="G79" s="30">
        <f t="shared" ref="G79:I79" si="13">SUM(G68:G78)</f>
        <v>636598396.99000001</v>
      </c>
      <c r="H79" s="30">
        <f t="shared" si="13"/>
        <v>660671076.24000001</v>
      </c>
      <c r="I79" s="30">
        <f t="shared" si="13"/>
        <v>702861685.37</v>
      </c>
      <c r="J79" s="31">
        <f>SUM(J68:J78)</f>
        <v>2610671352.3600001</v>
      </c>
      <c r="K79" s="15"/>
    </row>
    <row r="80" spans="1:11" ht="30.6" customHeight="1" x14ac:dyDescent="0.3">
      <c r="B80" s="11"/>
      <c r="C80" s="12"/>
      <c r="D80" s="7"/>
      <c r="E80" s="8" t="s">
        <v>256</v>
      </c>
      <c r="F80" s="35"/>
      <c r="G80" s="35"/>
      <c r="H80" s="35"/>
      <c r="I80" s="35"/>
      <c r="J80" s="36"/>
    </row>
    <row r="81" spans="1:11" x14ac:dyDescent="0.3">
      <c r="B81" t="s">
        <v>110</v>
      </c>
    </row>
    <row r="82" spans="1:11" ht="28.2" x14ac:dyDescent="0.3">
      <c r="A82" s="2" t="s">
        <v>1</v>
      </c>
      <c r="B82" s="1" t="s">
        <v>116</v>
      </c>
      <c r="C82" s="1" t="s">
        <v>9</v>
      </c>
      <c r="D82" s="1" t="s">
        <v>28</v>
      </c>
      <c r="E82" s="2" t="s">
        <v>27</v>
      </c>
      <c r="F82" s="3" t="s">
        <v>252</v>
      </c>
      <c r="G82" s="3" t="s">
        <v>253</v>
      </c>
      <c r="H82" s="3" t="s">
        <v>254</v>
      </c>
      <c r="I82" s="3" t="s">
        <v>255</v>
      </c>
      <c r="J82" s="3" t="s">
        <v>0</v>
      </c>
    </row>
    <row r="83" spans="1:11" s="21" customFormat="1" ht="28.2" x14ac:dyDescent="0.3">
      <c r="A83" s="23">
        <v>1</v>
      </c>
      <c r="B83" s="38" t="s">
        <v>201</v>
      </c>
      <c r="C83" s="10" t="s">
        <v>202</v>
      </c>
      <c r="D83" s="23" t="s">
        <v>57</v>
      </c>
      <c r="E83" s="23" t="s">
        <v>74</v>
      </c>
      <c r="F83" s="26">
        <v>12195436.609999999</v>
      </c>
      <c r="G83" s="26">
        <v>9078393.6300000008</v>
      </c>
      <c r="H83" s="26">
        <v>13330698.51</v>
      </c>
      <c r="I83" s="26">
        <v>22425005.5</v>
      </c>
      <c r="J83" s="29">
        <f>SUM(F83:I83)</f>
        <v>57029534.25</v>
      </c>
    </row>
    <row r="84" spans="1:11" s="21" customFormat="1" x14ac:dyDescent="0.3">
      <c r="A84" s="23">
        <f>A83+1</f>
        <v>2</v>
      </c>
      <c r="B84" s="9" t="s">
        <v>203</v>
      </c>
      <c r="C84" s="4" t="s">
        <v>204</v>
      </c>
      <c r="D84" s="23" t="s">
        <v>57</v>
      </c>
      <c r="E84" s="23" t="s">
        <v>75</v>
      </c>
      <c r="F84" s="26">
        <v>7003883.2400000002</v>
      </c>
      <c r="G84" s="26"/>
      <c r="H84" s="20"/>
      <c r="I84" s="26">
        <v>7397208</v>
      </c>
      <c r="J84" s="29">
        <f t="shared" ref="J84:J93" si="14">SUM(F84:I84)</f>
        <v>14401091.24</v>
      </c>
    </row>
    <row r="85" spans="1:11" s="21" customFormat="1" ht="28.2" x14ac:dyDescent="0.3">
      <c r="A85" s="23">
        <f t="shared" ref="A85:A91" si="15">A84+1</f>
        <v>3</v>
      </c>
      <c r="B85" s="38" t="s">
        <v>205</v>
      </c>
      <c r="C85" s="10" t="s">
        <v>211</v>
      </c>
      <c r="D85" s="23" t="s">
        <v>57</v>
      </c>
      <c r="E85" s="23" t="s">
        <v>76</v>
      </c>
      <c r="F85" s="26">
        <v>5018515.6100000003</v>
      </c>
      <c r="G85" s="26">
        <v>2653823.17</v>
      </c>
      <c r="H85" s="27">
        <v>2451622.17</v>
      </c>
      <c r="I85" s="26">
        <v>4647984.12</v>
      </c>
      <c r="J85" s="29">
        <f t="shared" si="14"/>
        <v>14771945.07</v>
      </c>
    </row>
    <row r="86" spans="1:11" s="21" customFormat="1" x14ac:dyDescent="0.3">
      <c r="A86" s="23">
        <f t="shared" si="15"/>
        <v>4</v>
      </c>
      <c r="B86" s="38" t="s">
        <v>206</v>
      </c>
      <c r="C86" s="4" t="s">
        <v>207</v>
      </c>
      <c r="D86" s="23" t="s">
        <v>57</v>
      </c>
      <c r="E86" s="23" t="s">
        <v>77</v>
      </c>
      <c r="F86" s="26">
        <v>3865179.16</v>
      </c>
      <c r="G86" s="26">
        <v>2253116.2999999998</v>
      </c>
      <c r="H86" s="26">
        <v>2433514.4900000002</v>
      </c>
      <c r="I86" s="26">
        <v>3290029.19</v>
      </c>
      <c r="J86" s="29">
        <f t="shared" si="14"/>
        <v>11841839.139999999</v>
      </c>
    </row>
    <row r="87" spans="1:11" s="21" customFormat="1" ht="28.2" x14ac:dyDescent="0.3">
      <c r="A87" s="23">
        <f t="shared" si="15"/>
        <v>5</v>
      </c>
      <c r="B87" s="38" t="s">
        <v>208</v>
      </c>
      <c r="C87" s="10" t="s">
        <v>212</v>
      </c>
      <c r="D87" s="23" t="s">
        <v>57</v>
      </c>
      <c r="E87" s="37" t="s">
        <v>78</v>
      </c>
      <c r="F87" s="26">
        <v>2540294.67</v>
      </c>
      <c r="G87" s="26">
        <v>1462294.34</v>
      </c>
      <c r="H87" s="26">
        <v>1226151.1599999999</v>
      </c>
      <c r="I87" s="26">
        <v>1717194.74</v>
      </c>
      <c r="J87" s="29">
        <f t="shared" si="14"/>
        <v>6945934.9100000001</v>
      </c>
    </row>
    <row r="88" spans="1:11" s="21" customFormat="1" x14ac:dyDescent="0.3">
      <c r="A88" s="23">
        <f t="shared" si="15"/>
        <v>6</v>
      </c>
      <c r="B88" s="18"/>
      <c r="C88" s="19"/>
      <c r="D88" s="23" t="s">
        <v>57</v>
      </c>
      <c r="E88" s="23" t="s">
        <v>79</v>
      </c>
      <c r="F88" s="26">
        <v>2078928.87</v>
      </c>
      <c r="G88" s="26">
        <v>2003948.81</v>
      </c>
      <c r="H88" s="20"/>
      <c r="I88" s="20"/>
      <c r="J88" s="29">
        <f t="shared" si="14"/>
        <v>4082877.68</v>
      </c>
    </row>
    <row r="89" spans="1:11" s="21" customFormat="1" x14ac:dyDescent="0.3">
      <c r="A89" s="23">
        <f t="shared" si="15"/>
        <v>7</v>
      </c>
      <c r="B89" s="38" t="s">
        <v>209</v>
      </c>
      <c r="C89" s="4" t="s">
        <v>210</v>
      </c>
      <c r="D89" s="23" t="s">
        <v>57</v>
      </c>
      <c r="E89" s="23" t="s">
        <v>80</v>
      </c>
      <c r="F89" s="26">
        <v>1662359.1</v>
      </c>
      <c r="G89" s="26">
        <v>1489904.92</v>
      </c>
      <c r="H89" s="26">
        <v>1649137.14</v>
      </c>
      <c r="I89" s="26">
        <v>1754169.42</v>
      </c>
      <c r="J89" s="29">
        <f t="shared" si="14"/>
        <v>6555570.5800000001</v>
      </c>
    </row>
    <row r="90" spans="1:11" s="21" customFormat="1" ht="28.2" x14ac:dyDescent="0.3">
      <c r="A90" s="23">
        <f t="shared" si="15"/>
        <v>8</v>
      </c>
      <c r="B90" s="18" t="s">
        <v>213</v>
      </c>
      <c r="C90" s="10" t="s">
        <v>212</v>
      </c>
      <c r="D90" s="23" t="s">
        <v>57</v>
      </c>
      <c r="E90" s="23" t="s">
        <v>81</v>
      </c>
      <c r="F90" s="26">
        <v>1585815.81</v>
      </c>
      <c r="G90" s="26">
        <v>2473928.2999999998</v>
      </c>
      <c r="H90" s="26">
        <v>6430508.9299999997</v>
      </c>
      <c r="I90" s="26">
        <v>15852117.5</v>
      </c>
      <c r="J90" s="29">
        <f t="shared" si="14"/>
        <v>26342370.539999999</v>
      </c>
    </row>
    <row r="91" spans="1:11" s="21" customFormat="1" ht="28.2" x14ac:dyDescent="0.3">
      <c r="A91" s="23">
        <f t="shared" si="15"/>
        <v>9</v>
      </c>
      <c r="B91" s="38" t="s">
        <v>215</v>
      </c>
      <c r="C91" s="10" t="s">
        <v>169</v>
      </c>
      <c r="D91" s="23" t="s">
        <v>57</v>
      </c>
      <c r="E91" s="23" t="s">
        <v>82</v>
      </c>
      <c r="F91" s="26">
        <v>1069609.28</v>
      </c>
      <c r="G91" s="26">
        <v>795414.25</v>
      </c>
      <c r="H91" s="26">
        <v>1315670.32</v>
      </c>
      <c r="I91" s="26">
        <v>1954353.44</v>
      </c>
      <c r="J91" s="29">
        <f t="shared" si="14"/>
        <v>5135047.29</v>
      </c>
    </row>
    <row r="92" spans="1:11" s="21" customFormat="1" x14ac:dyDescent="0.3">
      <c r="A92" s="23">
        <f>A91+1</f>
        <v>10</v>
      </c>
      <c r="B92" s="18"/>
      <c r="C92" s="19"/>
      <c r="D92" s="23" t="s">
        <v>57</v>
      </c>
      <c r="E92" s="23" t="s">
        <v>83</v>
      </c>
      <c r="F92" s="26">
        <v>1007215.89</v>
      </c>
      <c r="G92" s="26">
        <v>885531.95</v>
      </c>
      <c r="H92" s="26">
        <v>780519.69</v>
      </c>
      <c r="I92" s="20"/>
      <c r="J92" s="29">
        <f t="shared" si="14"/>
        <v>2673267.5299999998</v>
      </c>
    </row>
    <row r="93" spans="1:11" s="21" customFormat="1" ht="28.2" x14ac:dyDescent="0.3">
      <c r="A93" s="18"/>
      <c r="B93" s="38" t="s">
        <v>216</v>
      </c>
      <c r="C93" s="10" t="s">
        <v>211</v>
      </c>
      <c r="D93" s="23" t="s">
        <v>57</v>
      </c>
      <c r="E93" s="23" t="s">
        <v>84</v>
      </c>
      <c r="F93" s="20"/>
      <c r="G93" s="26">
        <v>727481.81</v>
      </c>
      <c r="H93" s="26">
        <v>554610.6</v>
      </c>
      <c r="I93" s="26">
        <v>1048953.77</v>
      </c>
      <c r="J93" s="29">
        <f t="shared" si="14"/>
        <v>2331046.1800000002</v>
      </c>
    </row>
    <row r="94" spans="1:11" s="21" customFormat="1" ht="28.2" x14ac:dyDescent="0.3">
      <c r="A94" s="18"/>
      <c r="B94" s="38" t="s">
        <v>217</v>
      </c>
      <c r="C94" s="10" t="s">
        <v>218</v>
      </c>
      <c r="D94" s="23" t="s">
        <v>57</v>
      </c>
      <c r="E94" s="24" t="s">
        <v>85</v>
      </c>
      <c r="F94" s="25"/>
      <c r="G94" s="25"/>
      <c r="H94" s="28">
        <v>1355039.25</v>
      </c>
      <c r="I94" s="28">
        <v>1334664.53</v>
      </c>
      <c r="J94" s="30"/>
    </row>
    <row r="95" spans="1:11" ht="34.799999999999997" customHeight="1" x14ac:dyDescent="0.3">
      <c r="B95" s="11" t="s">
        <v>214</v>
      </c>
      <c r="C95" s="12" t="s">
        <v>17</v>
      </c>
      <c r="D95" s="7"/>
      <c r="E95" s="16" t="s">
        <v>26</v>
      </c>
      <c r="F95" s="30">
        <f>SUM(F83:F94)</f>
        <v>38027238.240000002</v>
      </c>
      <c r="G95" s="30">
        <f t="shared" ref="G95:I95" si="16">SUM(G83:G94)</f>
        <v>23823837.48</v>
      </c>
      <c r="H95" s="30">
        <f t="shared" si="16"/>
        <v>31527472.260000005</v>
      </c>
      <c r="I95" s="30">
        <f t="shared" si="16"/>
        <v>61421680.210000001</v>
      </c>
      <c r="J95" s="31">
        <f>SUM(J83:J94)</f>
        <v>152110524.41</v>
      </c>
      <c r="K95" s="15"/>
    </row>
    <row r="96" spans="1:11" ht="30.6" customHeight="1" x14ac:dyDescent="0.3">
      <c r="B96" s="11"/>
      <c r="C96" s="12"/>
      <c r="D96" s="7"/>
      <c r="E96" s="8" t="s">
        <v>256</v>
      </c>
      <c r="F96" s="35"/>
      <c r="G96" s="35"/>
      <c r="H96" s="35"/>
      <c r="I96" s="35"/>
      <c r="J96" s="36"/>
    </row>
    <row r="97" spans="1:11" x14ac:dyDescent="0.3">
      <c r="B97" t="s">
        <v>111</v>
      </c>
    </row>
    <row r="98" spans="1:11" ht="28.2" x14ac:dyDescent="0.3">
      <c r="A98" s="2" t="s">
        <v>1</v>
      </c>
      <c r="B98" s="1" t="s">
        <v>116</v>
      </c>
      <c r="C98" s="1" t="s">
        <v>9</v>
      </c>
      <c r="D98" s="1" t="s">
        <v>28</v>
      </c>
      <c r="E98" s="2" t="s">
        <v>27</v>
      </c>
      <c r="F98" s="3" t="s">
        <v>252</v>
      </c>
      <c r="G98" s="3" t="s">
        <v>253</v>
      </c>
      <c r="H98" s="3" t="s">
        <v>254</v>
      </c>
      <c r="I98" s="3" t="s">
        <v>255</v>
      </c>
      <c r="J98" s="3" t="s">
        <v>0</v>
      </c>
    </row>
    <row r="99" spans="1:11" s="21" customFormat="1" x14ac:dyDescent="0.3">
      <c r="A99" s="23">
        <v>1</v>
      </c>
      <c r="B99" s="38" t="s">
        <v>219</v>
      </c>
      <c r="C99" s="4" t="s">
        <v>220</v>
      </c>
      <c r="D99" s="23" t="s">
        <v>31</v>
      </c>
      <c r="E99" s="23" t="s">
        <v>86</v>
      </c>
      <c r="F99" s="26">
        <v>16739976.18</v>
      </c>
      <c r="G99" s="26">
        <v>17400452.760000002</v>
      </c>
      <c r="H99" s="26">
        <v>19608911.949999999</v>
      </c>
      <c r="I99" s="26">
        <v>20308582.010000002</v>
      </c>
      <c r="J99" s="29">
        <f>SUM(F99:I99)</f>
        <v>74057922.900000006</v>
      </c>
    </row>
    <row r="100" spans="1:11" s="21" customFormat="1" x14ac:dyDescent="0.3">
      <c r="A100" s="23">
        <f>A99+1</f>
        <v>2</v>
      </c>
      <c r="B100" s="38" t="s">
        <v>221</v>
      </c>
      <c r="C100" s="4" t="s">
        <v>222</v>
      </c>
      <c r="D100" s="23" t="s">
        <v>31</v>
      </c>
      <c r="E100" s="23" t="s">
        <v>87</v>
      </c>
      <c r="F100" s="26">
        <v>8123592.2699999996</v>
      </c>
      <c r="G100" s="26">
        <v>8083343.71</v>
      </c>
      <c r="H100" s="26">
        <v>9801478.4100000001</v>
      </c>
      <c r="I100" s="26">
        <v>11027192.550000001</v>
      </c>
      <c r="J100" s="29">
        <f t="shared" ref="J100:J109" si="17">SUM(F100:I100)</f>
        <v>37035606.939999998</v>
      </c>
    </row>
    <row r="101" spans="1:11" s="21" customFormat="1" x14ac:dyDescent="0.3">
      <c r="A101" s="23">
        <f t="shared" ref="A101:A107" si="18">A100+1</f>
        <v>3</v>
      </c>
      <c r="B101" s="38" t="s">
        <v>223</v>
      </c>
      <c r="C101" s="4" t="s">
        <v>224</v>
      </c>
      <c r="D101" s="23" t="s">
        <v>31</v>
      </c>
      <c r="E101" s="23" t="s">
        <v>88</v>
      </c>
      <c r="F101" s="26">
        <v>6285561.0599999996</v>
      </c>
      <c r="G101" s="26">
        <v>6229729.4699999997</v>
      </c>
      <c r="H101" s="27">
        <v>6906330.7000000002</v>
      </c>
      <c r="I101" s="26">
        <v>7401661.8899999997</v>
      </c>
      <c r="J101" s="29">
        <f t="shared" si="17"/>
        <v>26823283.120000001</v>
      </c>
    </row>
    <row r="102" spans="1:11" s="21" customFormat="1" ht="28.2" x14ac:dyDescent="0.3">
      <c r="A102" s="23">
        <f t="shared" si="18"/>
        <v>4</v>
      </c>
      <c r="B102" s="38" t="s">
        <v>225</v>
      </c>
      <c r="C102" s="10" t="s">
        <v>211</v>
      </c>
      <c r="D102" s="23" t="s">
        <v>31</v>
      </c>
      <c r="E102" s="23" t="s">
        <v>89</v>
      </c>
      <c r="F102" s="26">
        <v>3806539.87</v>
      </c>
      <c r="G102" s="26">
        <v>3179532.11</v>
      </c>
      <c r="H102" s="26">
        <v>3232330.73</v>
      </c>
      <c r="I102" s="26">
        <v>6130489.29</v>
      </c>
      <c r="J102" s="29">
        <f t="shared" si="17"/>
        <v>16348892</v>
      </c>
    </row>
    <row r="103" spans="1:11" s="21" customFormat="1" ht="28.2" x14ac:dyDescent="0.3">
      <c r="A103" s="23">
        <f t="shared" si="18"/>
        <v>5</v>
      </c>
      <c r="B103" s="38" t="s">
        <v>226</v>
      </c>
      <c r="C103" s="10" t="s">
        <v>227</v>
      </c>
      <c r="D103" s="23" t="s">
        <v>31</v>
      </c>
      <c r="E103" s="23" t="s">
        <v>90</v>
      </c>
      <c r="F103" s="26">
        <v>3450896.13</v>
      </c>
      <c r="G103" s="26">
        <v>3353668.97</v>
      </c>
      <c r="H103" s="26">
        <v>4237522.38</v>
      </c>
      <c r="I103" s="26">
        <v>4741539.75</v>
      </c>
      <c r="J103" s="29">
        <f t="shared" si="17"/>
        <v>15783627.23</v>
      </c>
    </row>
    <row r="104" spans="1:11" s="21" customFormat="1" x14ac:dyDescent="0.3">
      <c r="A104" s="23">
        <f t="shared" si="18"/>
        <v>6</v>
      </c>
      <c r="B104" s="18"/>
      <c r="C104" s="19"/>
      <c r="D104" s="23" t="s">
        <v>31</v>
      </c>
      <c r="E104" s="23" t="s">
        <v>79</v>
      </c>
      <c r="F104" s="26">
        <v>1760700.7</v>
      </c>
      <c r="G104" s="26">
        <v>1820154.5</v>
      </c>
      <c r="H104" s="26">
        <v>1918257.02</v>
      </c>
      <c r="I104" s="26">
        <v>2122574.2799999998</v>
      </c>
      <c r="J104" s="29">
        <f t="shared" si="17"/>
        <v>7621686.5</v>
      </c>
    </row>
    <row r="105" spans="1:11" s="21" customFormat="1" x14ac:dyDescent="0.3">
      <c r="A105" s="23">
        <f t="shared" si="18"/>
        <v>7</v>
      </c>
      <c r="B105" s="38" t="s">
        <v>228</v>
      </c>
      <c r="C105" s="4" t="s">
        <v>229</v>
      </c>
      <c r="D105" s="23" t="s">
        <v>31</v>
      </c>
      <c r="E105" s="23" t="s">
        <v>91</v>
      </c>
      <c r="F105" s="26">
        <v>1241125.97</v>
      </c>
      <c r="G105" s="26">
        <v>1253458.68</v>
      </c>
      <c r="H105" s="26">
        <v>1336561</v>
      </c>
      <c r="I105" s="26">
        <v>1724786.22</v>
      </c>
      <c r="J105" s="29">
        <f t="shared" si="17"/>
        <v>5555931.8700000001</v>
      </c>
    </row>
    <row r="106" spans="1:11" s="21" customFormat="1" ht="28.2" x14ac:dyDescent="0.3">
      <c r="A106" s="23">
        <f t="shared" si="18"/>
        <v>8</v>
      </c>
      <c r="B106" s="38" t="s">
        <v>230</v>
      </c>
      <c r="C106" s="10" t="s">
        <v>167</v>
      </c>
      <c r="D106" s="23" t="s">
        <v>31</v>
      </c>
      <c r="E106" s="23" t="s">
        <v>92</v>
      </c>
      <c r="F106" s="26">
        <v>1192190.71</v>
      </c>
      <c r="G106" s="26">
        <v>1210884.5</v>
      </c>
      <c r="H106" s="26">
        <v>1514426.14</v>
      </c>
      <c r="I106" s="26">
        <v>1456498.16</v>
      </c>
      <c r="J106" s="29">
        <f t="shared" si="17"/>
        <v>5373999.5099999998</v>
      </c>
    </row>
    <row r="107" spans="1:11" s="21" customFormat="1" ht="28.2" x14ac:dyDescent="0.3">
      <c r="A107" s="23">
        <f t="shared" si="18"/>
        <v>9</v>
      </c>
      <c r="B107" s="38" t="s">
        <v>231</v>
      </c>
      <c r="C107" s="10" t="s">
        <v>232</v>
      </c>
      <c r="D107" s="23" t="s">
        <v>31</v>
      </c>
      <c r="E107" s="23" t="s">
        <v>93</v>
      </c>
      <c r="F107" s="26">
        <v>727338.8</v>
      </c>
      <c r="G107" s="26">
        <v>727055.94</v>
      </c>
      <c r="H107" s="26">
        <v>722680.7</v>
      </c>
      <c r="I107" s="26">
        <v>764150.98</v>
      </c>
      <c r="J107" s="29">
        <f t="shared" si="17"/>
        <v>2941226.42</v>
      </c>
    </row>
    <row r="108" spans="1:11" s="21" customFormat="1" ht="28.2" x14ac:dyDescent="0.3">
      <c r="A108" s="23">
        <f>A107+1</f>
        <v>10</v>
      </c>
      <c r="B108" s="38" t="s">
        <v>233</v>
      </c>
      <c r="C108" s="10" t="s">
        <v>227</v>
      </c>
      <c r="D108" s="23" t="s">
        <v>31</v>
      </c>
      <c r="E108" s="23" t="s">
        <v>94</v>
      </c>
      <c r="F108" s="26">
        <v>667348.26</v>
      </c>
      <c r="G108" s="26"/>
      <c r="H108" s="20"/>
      <c r="I108" s="26">
        <v>731873.97</v>
      </c>
      <c r="J108" s="29">
        <f t="shared" si="17"/>
        <v>1399222.23</v>
      </c>
    </row>
    <row r="109" spans="1:11" s="21" customFormat="1" ht="28.2" x14ac:dyDescent="0.3">
      <c r="A109" s="18"/>
      <c r="B109" s="38" t="s">
        <v>234</v>
      </c>
      <c r="C109" s="10" t="s">
        <v>235</v>
      </c>
      <c r="D109" s="23" t="s">
        <v>31</v>
      </c>
      <c r="E109" s="23" t="s">
        <v>95</v>
      </c>
      <c r="F109" s="20"/>
      <c r="G109" s="26">
        <v>636941.56000000006</v>
      </c>
      <c r="H109" s="26">
        <v>671138.58</v>
      </c>
      <c r="I109" s="20"/>
      <c r="J109" s="29">
        <f t="shared" si="17"/>
        <v>1308080.1400000001</v>
      </c>
    </row>
    <row r="110" spans="1:11" ht="34.799999999999997" customHeight="1" x14ac:dyDescent="0.3">
      <c r="B110" s="11" t="s">
        <v>214</v>
      </c>
      <c r="C110" s="12" t="s">
        <v>17</v>
      </c>
      <c r="D110" s="7"/>
      <c r="E110" s="16" t="s">
        <v>26</v>
      </c>
      <c r="F110" s="30">
        <f>SUM(F99:F109)</f>
        <v>43995269.949999996</v>
      </c>
      <c r="G110" s="30">
        <f t="shared" ref="G110:I110" si="19">SUM(G99:G109)</f>
        <v>43895222.200000003</v>
      </c>
      <c r="H110" s="30">
        <f t="shared" si="19"/>
        <v>49949637.610000007</v>
      </c>
      <c r="I110" s="30">
        <f t="shared" si="19"/>
        <v>56409349.099999994</v>
      </c>
      <c r="J110" s="31">
        <f>SUM(J99:J109)</f>
        <v>194249478.85999995</v>
      </c>
      <c r="K110" s="15"/>
    </row>
    <row r="111" spans="1:11" ht="30.6" customHeight="1" x14ac:dyDescent="0.3">
      <c r="B111" s="11"/>
      <c r="C111" s="12"/>
      <c r="D111" s="7"/>
      <c r="E111" s="8" t="s">
        <v>256</v>
      </c>
      <c r="F111" s="35"/>
      <c r="G111" s="35"/>
      <c r="H111" s="35"/>
      <c r="I111" s="35"/>
      <c r="J111" s="36"/>
    </row>
    <row r="112" spans="1:11" x14ac:dyDescent="0.3">
      <c r="B112" s="37" t="s">
        <v>112</v>
      </c>
    </row>
    <row r="113" spans="1:11" ht="28.2" x14ac:dyDescent="0.3">
      <c r="A113" s="2" t="s">
        <v>1</v>
      </c>
      <c r="B113" s="1" t="s">
        <v>116</v>
      </c>
      <c r="C113" s="1" t="s">
        <v>9</v>
      </c>
      <c r="D113" s="1" t="s">
        <v>28</v>
      </c>
      <c r="E113" s="2" t="s">
        <v>27</v>
      </c>
      <c r="F113" s="3" t="s">
        <v>252</v>
      </c>
      <c r="G113" s="3" t="s">
        <v>253</v>
      </c>
      <c r="H113" s="3" t="s">
        <v>254</v>
      </c>
      <c r="I113" s="3" t="s">
        <v>255</v>
      </c>
      <c r="J113" s="3" t="s">
        <v>0</v>
      </c>
    </row>
    <row r="114" spans="1:11" s="21" customFormat="1" x14ac:dyDescent="0.3">
      <c r="A114" s="23">
        <v>1</v>
      </c>
      <c r="B114" s="38" t="s">
        <v>236</v>
      </c>
      <c r="C114" s="4" t="s">
        <v>18</v>
      </c>
      <c r="D114" s="23" t="s">
        <v>58</v>
      </c>
      <c r="E114" s="23" t="s">
        <v>10</v>
      </c>
      <c r="F114" s="20"/>
      <c r="G114" s="20"/>
      <c r="H114" s="20"/>
      <c r="I114" s="26">
        <v>1226629.26</v>
      </c>
      <c r="J114" s="29">
        <f>SUM(F114:I114)</f>
        <v>1226629.26</v>
      </c>
    </row>
    <row r="115" spans="1:11" s="21" customFormat="1" x14ac:dyDescent="0.3">
      <c r="A115" s="23">
        <f>A114+1</f>
        <v>2</v>
      </c>
      <c r="B115" s="38" t="s">
        <v>237</v>
      </c>
      <c r="C115" s="4" t="s">
        <v>238</v>
      </c>
      <c r="D115" s="23" t="s">
        <v>58</v>
      </c>
      <c r="E115" s="23" t="s">
        <v>96</v>
      </c>
      <c r="F115" s="20"/>
      <c r="G115" s="20"/>
      <c r="H115" s="20"/>
      <c r="I115" s="26">
        <v>1108731.1200000001</v>
      </c>
      <c r="J115" s="29">
        <f t="shared" ref="J115" si="20">SUM(F115:I115)</f>
        <v>1108731.1200000001</v>
      </c>
    </row>
    <row r="116" spans="1:11" ht="32.4" customHeight="1" x14ac:dyDescent="0.3">
      <c r="B116" s="11" t="s">
        <v>214</v>
      </c>
      <c r="C116" s="12" t="s">
        <v>17</v>
      </c>
      <c r="D116" s="7"/>
      <c r="E116" s="16" t="s">
        <v>26</v>
      </c>
      <c r="F116" s="30">
        <f>SUM(F114:F115)</f>
        <v>0</v>
      </c>
      <c r="G116" s="30">
        <f>SUM(G114:G115)</f>
        <v>0</v>
      </c>
      <c r="H116" s="30">
        <f>SUM(H114:H115)</f>
        <v>0</v>
      </c>
      <c r="I116" s="30">
        <f>SUM(I114:I115)</f>
        <v>2335360.38</v>
      </c>
      <c r="J116" s="31">
        <f>SUM(J114:J115)</f>
        <v>2335360.38</v>
      </c>
      <c r="K116" s="15"/>
    </row>
    <row r="117" spans="1:11" ht="30.6" customHeight="1" x14ac:dyDescent="0.3">
      <c r="B117" s="11"/>
      <c r="C117" s="12"/>
      <c r="D117" s="7"/>
      <c r="E117" s="32"/>
      <c r="F117" s="35"/>
      <c r="G117" s="35"/>
      <c r="H117" s="35"/>
      <c r="I117" s="35"/>
      <c r="J117" s="36"/>
    </row>
    <row r="118" spans="1:11" x14ac:dyDescent="0.3">
      <c r="B118" t="s">
        <v>113</v>
      </c>
    </row>
    <row r="119" spans="1:11" ht="28.2" x14ac:dyDescent="0.3">
      <c r="A119" s="2" t="s">
        <v>1</v>
      </c>
      <c r="B119" s="1" t="s">
        <v>116</v>
      </c>
      <c r="C119" s="1" t="s">
        <v>9</v>
      </c>
      <c r="D119" s="1" t="s">
        <v>28</v>
      </c>
      <c r="E119" s="2" t="s">
        <v>27</v>
      </c>
      <c r="F119" s="3" t="s">
        <v>252</v>
      </c>
      <c r="G119" s="3" t="s">
        <v>253</v>
      </c>
      <c r="H119" s="3" t="s">
        <v>254</v>
      </c>
      <c r="I119" s="3" t="s">
        <v>255</v>
      </c>
      <c r="J119" s="3" t="s">
        <v>0</v>
      </c>
    </row>
    <row r="120" spans="1:11" s="21" customFormat="1" x14ac:dyDescent="0.3">
      <c r="A120" s="23">
        <v>1</v>
      </c>
      <c r="B120" s="38" t="s">
        <v>236</v>
      </c>
      <c r="C120" s="4" t="s">
        <v>18</v>
      </c>
      <c r="D120" s="23" t="s">
        <v>59</v>
      </c>
      <c r="E120" s="23" t="s">
        <v>10</v>
      </c>
      <c r="F120" s="20"/>
      <c r="G120" s="20"/>
      <c r="H120" s="20"/>
      <c r="I120" s="26">
        <v>82706224.219999999</v>
      </c>
      <c r="J120" s="29">
        <f>SUM(F120:I120)</f>
        <v>82706224.219999999</v>
      </c>
    </row>
    <row r="121" spans="1:11" s="21" customFormat="1" x14ac:dyDescent="0.3">
      <c r="A121" s="23">
        <f>A120+1</f>
        <v>2</v>
      </c>
      <c r="B121" s="38" t="s">
        <v>239</v>
      </c>
      <c r="C121" s="4" t="s">
        <v>18</v>
      </c>
      <c r="D121" s="23" t="s">
        <v>59</v>
      </c>
      <c r="E121" s="23" t="s">
        <v>97</v>
      </c>
      <c r="F121" s="20"/>
      <c r="G121" s="20"/>
      <c r="H121" s="20"/>
      <c r="I121" s="26">
        <v>2901589.37</v>
      </c>
      <c r="J121" s="29">
        <f t="shared" ref="J121:J129" si="21">SUM(F121:I121)</f>
        <v>2901589.37</v>
      </c>
    </row>
    <row r="122" spans="1:11" s="21" customFormat="1" x14ac:dyDescent="0.3">
      <c r="A122" s="23">
        <f t="shared" ref="A122:A128" si="22">A121+1</f>
        <v>3</v>
      </c>
      <c r="B122" s="38" t="s">
        <v>237</v>
      </c>
      <c r="C122" s="4" t="s">
        <v>238</v>
      </c>
      <c r="D122" s="23" t="s">
        <v>59</v>
      </c>
      <c r="E122" s="23" t="s">
        <v>96</v>
      </c>
      <c r="F122" s="20"/>
      <c r="G122" s="20"/>
      <c r="H122" s="22"/>
      <c r="I122" s="26">
        <v>1829725.22</v>
      </c>
      <c r="J122" s="29">
        <f t="shared" si="21"/>
        <v>1829725.22</v>
      </c>
    </row>
    <row r="123" spans="1:11" s="21" customFormat="1" x14ac:dyDescent="0.3">
      <c r="A123" s="23">
        <f t="shared" si="22"/>
        <v>4</v>
      </c>
      <c r="B123" s="38" t="s">
        <v>240</v>
      </c>
      <c r="C123" s="4" t="s">
        <v>242</v>
      </c>
      <c r="D123" s="23" t="s">
        <v>59</v>
      </c>
      <c r="E123" s="23" t="s">
        <v>98</v>
      </c>
      <c r="F123" s="20"/>
      <c r="G123" s="20"/>
      <c r="H123" s="20"/>
      <c r="I123" s="26">
        <v>274595.71999999997</v>
      </c>
      <c r="J123" s="29">
        <f t="shared" si="21"/>
        <v>274595.71999999997</v>
      </c>
    </row>
    <row r="124" spans="1:11" s="21" customFormat="1" x14ac:dyDescent="0.3">
      <c r="A124" s="23">
        <f t="shared" si="22"/>
        <v>5</v>
      </c>
      <c r="B124" s="38" t="s">
        <v>241</v>
      </c>
      <c r="C124" s="4" t="s">
        <v>242</v>
      </c>
      <c r="D124" s="23" t="s">
        <v>59</v>
      </c>
      <c r="E124" s="23" t="s">
        <v>99</v>
      </c>
      <c r="F124" s="20"/>
      <c r="G124" s="20"/>
      <c r="H124" s="20"/>
      <c r="I124" s="26">
        <v>54028.800000000003</v>
      </c>
      <c r="J124" s="29">
        <f t="shared" si="21"/>
        <v>54028.800000000003</v>
      </c>
    </row>
    <row r="125" spans="1:11" s="21" customFormat="1" x14ac:dyDescent="0.3">
      <c r="A125" s="23">
        <f t="shared" si="22"/>
        <v>6</v>
      </c>
      <c r="B125" s="38" t="s">
        <v>243</v>
      </c>
      <c r="C125" s="4" t="s">
        <v>244</v>
      </c>
      <c r="D125" s="23" t="s">
        <v>59</v>
      </c>
      <c r="E125" s="23" t="s">
        <v>100</v>
      </c>
      <c r="F125" s="20"/>
      <c r="G125" s="20"/>
      <c r="H125" s="20"/>
      <c r="I125" s="26">
        <v>19581.189999999999</v>
      </c>
      <c r="J125" s="29">
        <f t="shared" si="21"/>
        <v>19581.189999999999</v>
      </c>
    </row>
    <row r="126" spans="1:11" s="21" customFormat="1" x14ac:dyDescent="0.3">
      <c r="A126" s="23">
        <f t="shared" si="22"/>
        <v>7</v>
      </c>
      <c r="B126" s="38" t="s">
        <v>245</v>
      </c>
      <c r="C126" s="4" t="s">
        <v>244</v>
      </c>
      <c r="D126" s="23" t="s">
        <v>59</v>
      </c>
      <c r="E126" s="23" t="s">
        <v>101</v>
      </c>
      <c r="F126" s="20"/>
      <c r="G126" s="20"/>
      <c r="H126" s="20"/>
      <c r="I126" s="26">
        <v>10852.52</v>
      </c>
      <c r="J126" s="29">
        <f t="shared" si="21"/>
        <v>10852.52</v>
      </c>
    </row>
    <row r="127" spans="1:11" s="21" customFormat="1" x14ac:dyDescent="0.3">
      <c r="A127" s="23">
        <f t="shared" si="22"/>
        <v>8</v>
      </c>
      <c r="B127" s="38" t="s">
        <v>246</v>
      </c>
      <c r="C127" s="4" t="s">
        <v>247</v>
      </c>
      <c r="D127" s="23" t="s">
        <v>59</v>
      </c>
      <c r="E127" s="23" t="s">
        <v>102</v>
      </c>
      <c r="F127" s="20"/>
      <c r="G127" s="20"/>
      <c r="H127" s="20"/>
      <c r="I127" s="26">
        <v>10303.040000000001</v>
      </c>
      <c r="J127" s="29">
        <f t="shared" si="21"/>
        <v>10303.040000000001</v>
      </c>
    </row>
    <row r="128" spans="1:11" s="21" customFormat="1" x14ac:dyDescent="0.3">
      <c r="A128" s="23">
        <f t="shared" si="22"/>
        <v>9</v>
      </c>
      <c r="B128" s="38" t="s">
        <v>248</v>
      </c>
      <c r="C128" s="4" t="s">
        <v>249</v>
      </c>
      <c r="D128" s="23" t="s">
        <v>59</v>
      </c>
      <c r="E128" s="23" t="s">
        <v>103</v>
      </c>
      <c r="F128" s="20"/>
      <c r="G128" s="20"/>
      <c r="H128" s="20"/>
      <c r="I128" s="26">
        <v>7171.47</v>
      </c>
      <c r="J128" s="29">
        <f t="shared" si="21"/>
        <v>7171.47</v>
      </c>
    </row>
    <row r="129" spans="1:11" s="21" customFormat="1" x14ac:dyDescent="0.3">
      <c r="A129" s="23">
        <f>A128+1</f>
        <v>10</v>
      </c>
      <c r="B129" s="38" t="s">
        <v>250</v>
      </c>
      <c r="C129" s="4" t="s">
        <v>251</v>
      </c>
      <c r="D129" s="23" t="s">
        <v>59</v>
      </c>
      <c r="E129" s="23" t="s">
        <v>104</v>
      </c>
      <c r="F129" s="20"/>
      <c r="G129" s="20"/>
      <c r="H129" s="20"/>
      <c r="I129" s="26">
        <v>4928.12</v>
      </c>
      <c r="J129" s="29">
        <f t="shared" si="21"/>
        <v>4928.12</v>
      </c>
    </row>
    <row r="130" spans="1:11" ht="32.4" customHeight="1" x14ac:dyDescent="0.3">
      <c r="B130" s="11" t="s">
        <v>214</v>
      </c>
      <c r="C130" s="12" t="s">
        <v>17</v>
      </c>
      <c r="D130" s="7"/>
      <c r="E130" s="16" t="s">
        <v>26</v>
      </c>
      <c r="F130" s="30">
        <f>SUM(F120:F129)</f>
        <v>0</v>
      </c>
      <c r="G130" s="30">
        <f>SUM(G120:G129)</f>
        <v>0</v>
      </c>
      <c r="H130" s="30">
        <f>SUM(H120:H129)</f>
        <v>0</v>
      </c>
      <c r="I130" s="30">
        <f>SUM(I120:I129)</f>
        <v>87818999.670000002</v>
      </c>
      <c r="J130" s="31">
        <f>SUM(J120:J129)</f>
        <v>87818999.670000002</v>
      </c>
      <c r="K130" s="15"/>
    </row>
    <row r="131" spans="1:11" x14ac:dyDescent="0.3">
      <c r="E131" s="8" t="s">
        <v>256</v>
      </c>
    </row>
    <row r="133" spans="1:11" s="42" customFormat="1" ht="15" x14ac:dyDescent="0.25">
      <c r="B133" s="42" t="s">
        <v>154</v>
      </c>
      <c r="C133" s="45"/>
    </row>
    <row r="134" spans="1:11" s="8" customFormat="1" ht="69" customHeight="1" x14ac:dyDescent="0.25">
      <c r="A134" s="2" t="s">
        <v>1</v>
      </c>
      <c r="B134" s="1" t="s">
        <v>150</v>
      </c>
      <c r="C134" s="46" t="s">
        <v>257</v>
      </c>
      <c r="D134" s="1" t="s">
        <v>156</v>
      </c>
      <c r="E134" s="48"/>
      <c r="F134" s="43"/>
      <c r="G134" s="43"/>
      <c r="H134" s="43"/>
      <c r="I134" s="43"/>
    </row>
    <row r="135" spans="1:11" s="41" customFormat="1" x14ac:dyDescent="0.3">
      <c r="A135" s="23">
        <v>1</v>
      </c>
      <c r="B135" s="40" t="s">
        <v>29</v>
      </c>
      <c r="C135" s="44">
        <f>J32</f>
        <v>487331059.15999997</v>
      </c>
      <c r="D135" s="39" t="s">
        <v>155</v>
      </c>
      <c r="E135" s="22"/>
      <c r="F135" s="22"/>
      <c r="G135" s="22"/>
      <c r="H135" s="27"/>
      <c r="I135" s="35"/>
    </row>
    <row r="136" spans="1:11" s="41" customFormat="1" x14ac:dyDescent="0.3">
      <c r="A136" s="23">
        <f>A135+1</f>
        <v>2</v>
      </c>
      <c r="B136" s="40" t="s">
        <v>30</v>
      </c>
      <c r="C136" s="44">
        <f>J47</f>
        <v>900713872.99000001</v>
      </c>
      <c r="D136" s="39" t="s">
        <v>155</v>
      </c>
      <c r="E136" s="22"/>
      <c r="F136" s="22"/>
      <c r="G136" s="22"/>
      <c r="H136" s="27"/>
      <c r="I136" s="35"/>
    </row>
    <row r="137" spans="1:11" s="41" customFormat="1" x14ac:dyDescent="0.3">
      <c r="A137" s="23">
        <f t="shared" ref="A137:A142" si="23">A136+1</f>
        <v>3</v>
      </c>
      <c r="B137" s="40" t="s">
        <v>151</v>
      </c>
      <c r="C137" s="44">
        <f>J64</f>
        <v>794886201.01000011</v>
      </c>
      <c r="D137" s="39" t="s">
        <v>155</v>
      </c>
      <c r="E137" s="22"/>
      <c r="F137" s="22"/>
      <c r="G137" s="22"/>
      <c r="H137" s="27"/>
      <c r="I137" s="35"/>
    </row>
    <row r="138" spans="1:11" s="41" customFormat="1" x14ac:dyDescent="0.3">
      <c r="A138" s="23">
        <f t="shared" si="23"/>
        <v>4</v>
      </c>
      <c r="B138" s="40" t="s">
        <v>152</v>
      </c>
      <c r="C138" s="47">
        <f>J79</f>
        <v>2610671352.3600001</v>
      </c>
      <c r="D138" s="39" t="s">
        <v>155</v>
      </c>
      <c r="E138" s="22"/>
      <c r="F138" s="22"/>
      <c r="G138" s="22"/>
      <c r="H138" s="27"/>
      <c r="I138" s="35"/>
    </row>
    <row r="139" spans="1:11" s="41" customFormat="1" x14ac:dyDescent="0.3">
      <c r="A139" s="23">
        <f t="shared" si="23"/>
        <v>5</v>
      </c>
      <c r="B139" s="40" t="s">
        <v>153</v>
      </c>
      <c r="C139" s="47">
        <f>J95</f>
        <v>152110524.41</v>
      </c>
      <c r="D139" s="39" t="s">
        <v>155</v>
      </c>
      <c r="E139" s="22"/>
      <c r="F139" s="22"/>
      <c r="G139" s="22"/>
      <c r="H139" s="27"/>
      <c r="I139" s="35"/>
    </row>
    <row r="140" spans="1:11" s="41" customFormat="1" x14ac:dyDescent="0.3">
      <c r="A140" s="23">
        <f t="shared" si="23"/>
        <v>6</v>
      </c>
      <c r="B140" s="40" t="s">
        <v>31</v>
      </c>
      <c r="C140" s="47">
        <f>J110</f>
        <v>194249478.85999995</v>
      </c>
      <c r="D140" s="39" t="s">
        <v>155</v>
      </c>
      <c r="E140" s="22"/>
      <c r="F140" s="22"/>
      <c r="G140" s="22"/>
      <c r="H140" s="27"/>
      <c r="I140" s="35"/>
    </row>
    <row r="141" spans="1:11" s="41" customFormat="1" x14ac:dyDescent="0.3">
      <c r="A141" s="23">
        <f t="shared" si="23"/>
        <v>7</v>
      </c>
      <c r="B141" s="40" t="s">
        <v>157</v>
      </c>
      <c r="C141" s="47">
        <f>J116</f>
        <v>2335360.38</v>
      </c>
      <c r="D141" s="39" t="s">
        <v>155</v>
      </c>
      <c r="E141" s="22"/>
      <c r="F141" s="22"/>
      <c r="G141" s="22"/>
      <c r="H141" s="27"/>
      <c r="I141" s="35"/>
    </row>
    <row r="142" spans="1:11" s="41" customFormat="1" x14ac:dyDescent="0.3">
      <c r="A142" s="23">
        <f t="shared" si="23"/>
        <v>8</v>
      </c>
      <c r="B142" s="40" t="s">
        <v>158</v>
      </c>
      <c r="C142" s="47">
        <f>J130</f>
        <v>87818999.670000002</v>
      </c>
      <c r="D142" s="39" t="s">
        <v>155</v>
      </c>
      <c r="E142" s="22"/>
      <c r="F142" s="22"/>
      <c r="G142" s="22"/>
      <c r="H142" s="27"/>
      <c r="I142" s="35"/>
    </row>
    <row r="143" spans="1:11" s="8" customFormat="1" ht="32.4" customHeight="1" x14ac:dyDescent="0.3">
      <c r="B143" s="11" t="s">
        <v>260</v>
      </c>
      <c r="C143" s="12"/>
      <c r="D143" s="7"/>
      <c r="E143" s="32"/>
      <c r="F143" s="35"/>
      <c r="G143" s="35"/>
      <c r="H143" s="35"/>
      <c r="I143" s="35"/>
      <c r="J143" s="36"/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Pana</dc:creator>
  <cp:lastModifiedBy>Marian Pana</cp:lastModifiedBy>
  <dcterms:created xsi:type="dcterms:W3CDTF">2015-06-05T18:17:20Z</dcterms:created>
  <dcterms:modified xsi:type="dcterms:W3CDTF">2024-09-10T06:54:25Z</dcterms:modified>
</cp:coreProperties>
</file>